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Personal budget" sheetId="1" r:id="rId1"/>
    <sheet name="KW Budget" sheetId="2" r:id="rId2"/>
    <sheet name="Misc. Bills" sheetId="3" r:id="rId3"/>
  </sheets>
  <calcPr calcId="152511"/>
</workbook>
</file>

<file path=xl/calcChain.xml><?xml version="1.0" encoding="utf-8"?>
<calcChain xmlns="http://schemas.openxmlformats.org/spreadsheetml/2006/main">
  <c r="C1" i="2" l="1"/>
  <c r="Y104" i="1"/>
  <c r="X104" i="1"/>
  <c r="X106" i="1" s="1"/>
  <c r="W104" i="1"/>
  <c r="W106" i="1" s="1"/>
  <c r="V104" i="1"/>
  <c r="V106" i="1" s="1"/>
  <c r="U104" i="1"/>
  <c r="U106" i="1" s="1"/>
  <c r="T104" i="1"/>
  <c r="T106" i="1" s="1"/>
  <c r="S104" i="1"/>
  <c r="S106" i="1" s="1"/>
  <c r="R104" i="1"/>
  <c r="R106" i="1" s="1"/>
  <c r="Q104" i="1"/>
  <c r="Q106" i="1" s="1"/>
  <c r="P104" i="1"/>
  <c r="P106" i="1" s="1"/>
  <c r="O104" i="1"/>
  <c r="O106" i="1" s="1"/>
  <c r="N104" i="1"/>
  <c r="N106" i="1" s="1"/>
  <c r="M104" i="1"/>
  <c r="M106" i="1" s="1"/>
  <c r="L104" i="1"/>
  <c r="L106" i="1" s="1"/>
  <c r="K104" i="1"/>
  <c r="K106" i="1" s="1"/>
  <c r="J104" i="1"/>
  <c r="J106" i="1" s="1"/>
  <c r="I104" i="1"/>
  <c r="I106" i="1" s="1"/>
  <c r="H104" i="1"/>
  <c r="H106" i="1" s="1"/>
  <c r="G104" i="1"/>
  <c r="G106" i="1" s="1"/>
  <c r="F104" i="1"/>
  <c r="F106" i="1" s="1"/>
  <c r="E104" i="1"/>
  <c r="D104" i="1"/>
  <c r="D106" i="1" s="1"/>
  <c r="C104" i="1"/>
  <c r="C106" i="1" s="1"/>
  <c r="B104" i="1"/>
  <c r="Z103" i="1"/>
  <c r="Z102" i="1"/>
  <c r="Z101" i="1"/>
  <c r="Z100" i="1"/>
  <c r="Z104" i="1" s="1"/>
  <c r="Z99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Z95" i="1"/>
  <c r="Z94" i="1"/>
  <c r="Z93" i="1"/>
  <c r="Z92" i="1"/>
  <c r="Z96" i="1" s="1"/>
  <c r="Z91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Z87" i="1"/>
  <c r="Z86" i="1"/>
  <c r="Z85" i="1"/>
  <c r="Z84" i="1"/>
  <c r="Z88" i="1" s="1"/>
  <c r="Z83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Z79" i="1"/>
  <c r="Z78" i="1"/>
  <c r="Z77" i="1"/>
  <c r="Z76" i="1"/>
  <c r="Z75" i="1"/>
  <c r="Z74" i="1"/>
  <c r="Z73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Z69" i="1"/>
  <c r="Z68" i="1"/>
  <c r="Z70" i="1" s="1"/>
  <c r="Z67" i="1"/>
  <c r="Z66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Z62" i="1"/>
  <c r="Z61" i="1"/>
  <c r="Z60" i="1"/>
  <c r="Z59" i="1"/>
  <c r="Z58" i="1"/>
  <c r="Z57" i="1"/>
  <c r="Z63" i="1" s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Z53" i="1"/>
  <c r="Z52" i="1"/>
  <c r="Z51" i="1"/>
  <c r="Z50" i="1"/>
  <c r="Z49" i="1"/>
  <c r="Z48" i="1"/>
  <c r="Z54" i="1" s="1"/>
  <c r="Z47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Z43" i="1"/>
  <c r="Z42" i="1"/>
  <c r="Z41" i="1"/>
  <c r="Z40" i="1"/>
  <c r="Z44" i="1" s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Z36" i="1"/>
  <c r="Z35" i="1"/>
  <c r="Z34" i="1"/>
  <c r="Z33" i="1"/>
  <c r="Z32" i="1"/>
  <c r="Z31" i="1"/>
  <c r="Z37" i="1" s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Z27" i="1"/>
  <c r="Z26" i="1"/>
  <c r="Z25" i="1"/>
  <c r="Z24" i="1"/>
  <c r="Z23" i="1"/>
  <c r="Z22" i="1"/>
  <c r="Z28" i="1" s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D19" i="1"/>
  <c r="C19" i="1"/>
  <c r="B19" i="1"/>
  <c r="Z18" i="1"/>
  <c r="Z17" i="1"/>
  <c r="Z16" i="1"/>
  <c r="Z15" i="1"/>
  <c r="Z14" i="1"/>
  <c r="Z13" i="1"/>
  <c r="Z12" i="1"/>
  <c r="Y11" i="1"/>
  <c r="Y19" i="1" s="1"/>
  <c r="I11" i="1"/>
  <c r="E11" i="1"/>
  <c r="Z11" i="1" s="1"/>
  <c r="Z19" i="1" s="1"/>
  <c r="Y8" i="1"/>
  <c r="X8" i="1"/>
  <c r="X107" i="1" s="1"/>
  <c r="W8" i="1"/>
  <c r="W107" i="1" s="1"/>
  <c r="V8" i="1"/>
  <c r="V107" i="1" s="1"/>
  <c r="U8" i="1"/>
  <c r="U107" i="1" s="1"/>
  <c r="T8" i="1"/>
  <c r="T107" i="1" s="1"/>
  <c r="S8" i="1"/>
  <c r="S107" i="1" s="1"/>
  <c r="R8" i="1"/>
  <c r="R107" i="1" s="1"/>
  <c r="Q8" i="1"/>
  <c r="Q107" i="1" s="1"/>
  <c r="P8" i="1"/>
  <c r="P107" i="1" s="1"/>
  <c r="O8" i="1"/>
  <c r="O107" i="1" s="1"/>
  <c r="N8" i="1"/>
  <c r="N107" i="1" s="1"/>
  <c r="M8" i="1"/>
  <c r="M107" i="1" s="1"/>
  <c r="L8" i="1"/>
  <c r="L107" i="1" s="1"/>
  <c r="K8" i="1"/>
  <c r="K107" i="1" s="1"/>
  <c r="J8" i="1"/>
  <c r="J107" i="1" s="1"/>
  <c r="I8" i="1"/>
  <c r="I107" i="1" s="1"/>
  <c r="H8" i="1"/>
  <c r="H107" i="1" s="1"/>
  <c r="G8" i="1"/>
  <c r="G107" i="1" s="1"/>
  <c r="F8" i="1"/>
  <c r="F107" i="1" s="1"/>
  <c r="E8" i="1"/>
  <c r="D8" i="1"/>
  <c r="D107" i="1" s="1"/>
  <c r="C8" i="1"/>
  <c r="C107" i="1" s="1"/>
  <c r="B8" i="1"/>
  <c r="B107" i="1" s="1"/>
  <c r="Z7" i="1"/>
  <c r="Z6" i="1"/>
  <c r="Z5" i="1"/>
  <c r="Z8" i="1" s="1"/>
  <c r="Y106" i="1" l="1"/>
  <c r="Y107" i="1" s="1"/>
  <c r="Z106" i="1"/>
  <c r="Z107" i="1" s="1"/>
  <c r="E19" i="1"/>
  <c r="E106" i="1" s="1"/>
  <c r="E107" i="1" s="1"/>
</calcChain>
</file>

<file path=xl/sharedStrings.xml><?xml version="1.0" encoding="utf-8"?>
<sst xmlns="http://schemas.openxmlformats.org/spreadsheetml/2006/main" count="165" uniqueCount="143">
  <si>
    <t>Personal budget</t>
  </si>
  <si>
    <t>Jan</t>
  </si>
  <si>
    <t>Feb</t>
  </si>
  <si>
    <t>March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</si>
  <si>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</si>
  <si>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</si>
  <si>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</si>
  <si>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</si>
  <si>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</si>
  <si>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</si>
  <si>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</si>
  <si>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</si>
  <si>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</si>
  <si>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Year</t>
  </si>
  <si>
    <t>Projected</t>
  </si>
  <si>
    <t>Actual</t>
  </si>
  <si>
    <t>Wages</t>
  </si>
  <si>
    <t>Social Security</t>
  </si>
  <si>
    <t>CA State disability</t>
  </si>
  <si>
    <t>Income totals</t>
  </si>
  <si>
    <t>EXPENSES</t>
  </si>
  <si>
    <t>Home</t>
  </si>
  <si>
    <t>Mortgage/rent</t>
  </si>
  <si>
    <t>Utilities</t>
  </si>
  <si>
    <t>Home telephone</t>
  </si>
  <si>
    <t>Cellular telephone</t>
  </si>
  <si>
    <t>Home repairs</t>
  </si>
  <si>
    <t>Home improvement</t>
  </si>
  <si>
    <t>Home security</t>
  </si>
  <si>
    <t>Garden supplies</t>
  </si>
  <si>
    <t>Home totals</t>
  </si>
  <si>
    <t>Daily living</t>
  </si>
  <si>
    <t xml:space="preserve">Groceries </t>
  </si>
  <si>
    <t>Child care</t>
  </si>
  <si>
    <t>Dry cleaning</t>
  </si>
  <si>
    <t>Dining out</t>
  </si>
  <si>
    <t>Housecleaning service</t>
  </si>
  <si>
    <t>Dog walker</t>
  </si>
  <si>
    <t>Daily living totals</t>
  </si>
  <si>
    <t>Transportation</t>
  </si>
  <si>
    <t>Gas/fuel</t>
  </si>
  <si>
    <t>Insurance (car)</t>
  </si>
  <si>
    <t>Repairs</t>
  </si>
  <si>
    <t>Car wash/detailing services</t>
  </si>
  <si>
    <t>Parking</t>
  </si>
  <si>
    <t>Public transportation</t>
  </si>
  <si>
    <t>Transportation totals</t>
  </si>
  <si>
    <t>Entertainment</t>
  </si>
  <si>
    <t>Cable TV</t>
  </si>
  <si>
    <t>Video/DVD rentals</t>
  </si>
  <si>
    <t>Movies/plays</t>
  </si>
  <si>
    <t>Concerts/clubs</t>
  </si>
  <si>
    <t>Entertainment totals</t>
  </si>
  <si>
    <t>Health</t>
  </si>
  <si>
    <t>Health club dues</t>
  </si>
  <si>
    <t>Insurance Dental</t>
  </si>
  <si>
    <t>Medical  Insurance</t>
  </si>
  <si>
    <t>Perscriptions</t>
  </si>
  <si>
    <t>Co-payments/out-of-pocket</t>
  </si>
  <si>
    <t>Veterinarians/pet medicines</t>
  </si>
  <si>
    <t>Life insurance</t>
  </si>
  <si>
    <t>Health totals</t>
  </si>
  <si>
    <t>Vacations</t>
  </si>
  <si>
    <t>Plane fare</t>
  </si>
  <si>
    <t>Accommodations</t>
  </si>
  <si>
    <t>Food</t>
  </si>
  <si>
    <t>Souvenirs</t>
  </si>
  <si>
    <t>Pet boarding</t>
  </si>
  <si>
    <t>Rental car</t>
  </si>
  <si>
    <t>Vacations totals</t>
  </si>
  <si>
    <t>Recreation</t>
  </si>
  <si>
    <t>CZ</t>
  </si>
  <si>
    <t>CZ Trim/Supplements</t>
  </si>
  <si>
    <t>CZ Chiro/Vet</t>
  </si>
  <si>
    <t>Recreation totals</t>
  </si>
  <si>
    <t>Dues/subscriptions</t>
  </si>
  <si>
    <t>Magazines</t>
  </si>
  <si>
    <t>Newspapers</t>
  </si>
  <si>
    <t>Internet connection</t>
  </si>
  <si>
    <t>Public radio</t>
  </si>
  <si>
    <t>Public television</t>
  </si>
  <si>
    <t>Charity</t>
  </si>
  <si>
    <t>Dues/subscription totals</t>
  </si>
  <si>
    <t>Personal</t>
  </si>
  <si>
    <t>Clothing</t>
  </si>
  <si>
    <t>Gifts</t>
  </si>
  <si>
    <t>Salon/barber</t>
  </si>
  <si>
    <t>Books</t>
  </si>
  <si>
    <t>Music (CDs, etc.)</t>
  </si>
  <si>
    <t>Personal totals</t>
  </si>
  <si>
    <t>Financial obligations</t>
  </si>
  <si>
    <t>Long-term savings</t>
  </si>
  <si>
    <t>Retirement (401k, Roth IRA)</t>
  </si>
  <si>
    <t>UC Davis   251.02</t>
  </si>
  <si>
    <t>Dr. Heitz  Bal 0</t>
  </si>
  <si>
    <t>EBF Tithe</t>
  </si>
  <si>
    <t>Financial obligation totals</t>
  </si>
  <si>
    <t>Misc. payments</t>
  </si>
  <si>
    <t>Sandy Johnson $3,685.00</t>
  </si>
  <si>
    <t>Jon Borneman</t>
  </si>
  <si>
    <t>Sandy Johnson $20,000</t>
  </si>
  <si>
    <t>Jessica $440</t>
  </si>
  <si>
    <t>Taxes  $489</t>
  </si>
  <si>
    <t>Misc. payments totals</t>
  </si>
  <si>
    <t>Total expenses</t>
  </si>
  <si>
    <t>Cash short/extra</t>
  </si>
  <si>
    <t>Dues Still</t>
  </si>
  <si>
    <t>Expense Budget</t>
  </si>
  <si>
    <t>Personnel</t>
  </si>
  <si>
    <t xml:space="preserve">Budget </t>
  </si>
  <si>
    <t xml:space="preserve">Actual </t>
  </si>
  <si>
    <t>Difference ($)</t>
  </si>
  <si>
    <t>Difference (%)</t>
  </si>
  <si>
    <t>Office</t>
  </si>
  <si>
    <t>Store</t>
  </si>
  <si>
    <t>Salespeople</t>
  </si>
  <si>
    <t>Others</t>
  </si>
  <si>
    <t>Operating</t>
  </si>
  <si>
    <t>Advertising</t>
  </si>
  <si>
    <t>Bad debts</t>
  </si>
  <si>
    <t>Cash discounts</t>
  </si>
  <si>
    <t>Fuel</t>
  </si>
  <si>
    <t>Top Producer no charge for April</t>
  </si>
  <si>
    <t>Dues and subscriptions</t>
  </si>
  <si>
    <t>Employee benefits</t>
  </si>
  <si>
    <t>Insurance</t>
  </si>
  <si>
    <t>Interest</t>
  </si>
  <si>
    <t>Farm Shadow Creek</t>
  </si>
  <si>
    <t>Farm Heritage</t>
  </si>
  <si>
    <t>Office supplies</t>
  </si>
  <si>
    <t>Postage</t>
  </si>
  <si>
    <t>Rent or mortgage</t>
  </si>
  <si>
    <t>Sales expenses</t>
  </si>
  <si>
    <t>Shipping and storage</t>
  </si>
  <si>
    <t>Supplies</t>
  </si>
  <si>
    <t>Taxes</t>
  </si>
  <si>
    <t>Telephone</t>
  </si>
  <si>
    <t>Other</t>
  </si>
  <si>
    <t>Total  Expenses</t>
  </si>
  <si>
    <t>Misc.</t>
  </si>
  <si>
    <t>Cow Girl Trip</t>
  </si>
  <si>
    <t>John Muir</t>
  </si>
  <si>
    <t>San Ramon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</si>
</sst>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"/>
    <numFmt numFmtId="165" formatCode="\ #,##0.00\ ;\(#,##0.00\)"/>
    <numFmt numFmtId="166" formatCode="mmmm\-yy"/>
    <numFmt numFmtId="167" formatCode="\$#,##0;\(\$#,##0\)"/>
    <numFmt numFmtId="168" formatCode="0.0%"/>
    <numFmt numFmtId="169" formatCode="#,##0;\(#,##0\)"/>
  </numFmts>
  <fonts count="18" x14ac:knownFonts="1">
    <font>
      <sz val="10"/>
      <color rgb="FF000000"/>
      <name val="Arial"/>
    </font>
    <font>
      <b/>
      <sz val="20"/>
      <color rgb="FFFFFFFF"/>
      <name val="Arial"/>
    </font>
    <font>
      <sz val="1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9"/>
      <color rgb="FFFFFFFF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b/>
      <sz val="16"/>
      <color rgb="FF000000"/>
      <name val="Arial"/>
    </font>
    <font>
      <sz val="10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b/>
      <sz val="14"/>
      <color rgb="FFFFFFFF"/>
      <name val="Arial"/>
    </font>
    <font>
      <b/>
      <sz val="10"/>
      <color rgb="FFFF0000"/>
      <name val="Arial"/>
    </font>
    <font>
      <sz val="20"/>
      <color rgb="FF000000"/>
      <name val="Arial"/>
    </font>
    <font>
      <u/>
      <sz val="10"/>
      <color rgb="FF0000FF"/>
      <name val="Arial"/>
    </font>
    <font>
      <b/>
      <sz val="10"/>
      <color rgb="FFFFFFFF"/>
      <name val="Arial"/>
    </font>
    <font>
      <b/>
      <sz val="6"/>
      <color rgb="FFFFFFFF"/>
      <name val="Arial"/>
    </font>
  </fonts>
  <fills count="7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FFFF99"/>
        <bgColor rgb="FFFFFF99"/>
      </patternFill>
    </fill>
    <fill>
      <patternFill patternType="solid">
        <fgColor rgb="FF4E5A7A"/>
        <bgColor rgb="FF4E5A7A"/>
      </patternFill>
    </fill>
    <fill>
      <patternFill patternType="solid">
        <fgColor rgb="FFEAEAEA"/>
        <bgColor rgb="FFEAEAEA"/>
      </patternFill>
    </fill>
    <fill>
      <patternFill patternType="solid">
        <fgColor rgb="FFEDEEF3"/>
        <bgColor rgb="FFEDEEF3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4" fillId="0" borderId="2" xfId="0" applyNumberFormat="1" applyFont="1" applyBorder="1" applyAlignment="1"/>
    <xf numFmtId="3" fontId="4" fillId="3" borderId="2" xfId="0" applyNumberFormat="1" applyFont="1" applyFill="1" applyBorder="1" applyAlignment="1"/>
    <xf numFmtId="0" fontId="5" fillId="0" borderId="4" xfId="0" applyFont="1" applyBorder="1" applyAlignment="1"/>
    <xf numFmtId="0" fontId="2" fillId="0" borderId="6" xfId="0" applyFont="1" applyBorder="1" applyAlignment="1">
      <alignment wrapText="1"/>
    </xf>
    <xf numFmtId="3" fontId="6" fillId="2" borderId="7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vertical="center"/>
    </xf>
    <xf numFmtId="3" fontId="9" fillId="4" borderId="2" xfId="0" applyNumberFormat="1" applyFont="1" applyFill="1" applyBorder="1" applyAlignment="1">
      <alignment vertical="center"/>
    </xf>
    <xf numFmtId="3" fontId="9" fillId="3" borderId="2" xfId="0" applyNumberFormat="1" applyFont="1" applyFill="1" applyBorder="1" applyAlignment="1">
      <alignment vertical="center"/>
    </xf>
    <xf numFmtId="3" fontId="9" fillId="4" borderId="2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0" fontId="9" fillId="0" borderId="7" xfId="0" applyFont="1" applyBorder="1" applyAlignment="1"/>
    <xf numFmtId="3" fontId="9" fillId="0" borderId="7" xfId="0" applyNumberFormat="1" applyFont="1" applyBorder="1" applyAlignment="1"/>
    <xf numFmtId="0" fontId="9" fillId="0" borderId="7" xfId="0" applyFont="1" applyBorder="1" applyAlignment="1"/>
    <xf numFmtId="3" fontId="9" fillId="3" borderId="7" xfId="0" applyNumberFormat="1" applyFont="1" applyFill="1" applyBorder="1" applyAlignment="1"/>
    <xf numFmtId="3" fontId="11" fillId="5" borderId="7" xfId="0" applyNumberFormat="1" applyFont="1" applyFill="1" applyBorder="1" applyAlignment="1"/>
    <xf numFmtId="0" fontId="9" fillId="6" borderId="7" xfId="0" applyFont="1" applyFill="1" applyBorder="1" applyAlignment="1"/>
    <xf numFmtId="3" fontId="9" fillId="6" borderId="7" xfId="0" applyNumberFormat="1" applyFont="1" applyFill="1" applyBorder="1" applyAlignment="1"/>
    <xf numFmtId="3" fontId="9" fillId="6" borderId="7" xfId="0" applyNumberFormat="1" applyFont="1" applyFill="1" applyBorder="1" applyAlignment="1"/>
    <xf numFmtId="3" fontId="9" fillId="3" borderId="7" xfId="0" applyNumberFormat="1" applyFont="1" applyFill="1" applyBorder="1" applyAlignment="1"/>
    <xf numFmtId="3" fontId="9" fillId="0" borderId="7" xfId="0" applyNumberFormat="1" applyFont="1" applyBorder="1" applyAlignment="1"/>
    <xf numFmtId="165" fontId="11" fillId="5" borderId="7" xfId="0" applyNumberFormat="1" applyFont="1" applyFill="1" applyBorder="1" applyAlignment="1"/>
    <xf numFmtId="3" fontId="11" fillId="6" borderId="7" xfId="0" applyNumberFormat="1" applyFont="1" applyFill="1" applyBorder="1" applyAlignment="1"/>
    <xf numFmtId="3" fontId="11" fillId="3" borderId="7" xfId="0" applyNumberFormat="1" applyFont="1" applyFill="1" applyBorder="1" applyAlignment="1"/>
    <xf numFmtId="0" fontId="13" fillId="0" borderId="1" xfId="0" applyFont="1" applyBorder="1" applyAlignment="1"/>
    <xf numFmtId="3" fontId="13" fillId="0" borderId="2" xfId="0" applyNumberFormat="1" applyFont="1" applyBorder="1" applyAlignment="1"/>
    <xf numFmtId="3" fontId="13" fillId="3" borderId="2" xfId="0" applyNumberFormat="1" applyFont="1" applyFill="1" applyBorder="1" applyAlignment="1"/>
    <xf numFmtId="3" fontId="13" fillId="0" borderId="8" xfId="0" applyNumberFormat="1" applyFont="1" applyBorder="1" applyAlignment="1"/>
    <xf numFmtId="0" fontId="9" fillId="0" borderId="8" xfId="0" applyFont="1" applyBorder="1" applyAlignment="1"/>
    <xf numFmtId="0" fontId="9" fillId="6" borderId="7" xfId="0" applyFont="1" applyFill="1" applyBorder="1" applyAlignment="1"/>
    <xf numFmtId="0" fontId="7" fillId="0" borderId="1" xfId="0" applyFont="1" applyBorder="1" applyAlignment="1"/>
    <xf numFmtId="3" fontId="7" fillId="0" borderId="2" xfId="0" applyNumberFormat="1" applyFont="1" applyBorder="1" applyAlignment="1"/>
    <xf numFmtId="3" fontId="9" fillId="0" borderId="2" xfId="0" applyNumberFormat="1" applyFont="1" applyBorder="1" applyAlignment="1"/>
    <xf numFmtId="3" fontId="9" fillId="3" borderId="2" xfId="0" applyNumberFormat="1" applyFont="1" applyFill="1" applyBorder="1" applyAlignment="1"/>
    <xf numFmtId="3" fontId="9" fillId="0" borderId="8" xfId="0" applyNumberFormat="1" applyFont="1" applyBorder="1" applyAlignment="1"/>
    <xf numFmtId="0" fontId="11" fillId="0" borderId="7" xfId="0" applyFont="1" applyBorder="1" applyAlignment="1"/>
    <xf numFmtId="3" fontId="11" fillId="0" borderId="7" xfId="0" applyNumberFormat="1" applyFont="1" applyBorder="1" applyAlignment="1"/>
    <xf numFmtId="0" fontId="10" fillId="0" borderId="7" xfId="0" applyFont="1" applyBorder="1" applyAlignment="1"/>
    <xf numFmtId="3" fontId="9" fillId="0" borderId="9" xfId="0" applyNumberFormat="1" applyFont="1" applyBorder="1" applyAlignment="1"/>
    <xf numFmtId="0" fontId="14" fillId="0" borderId="0" xfId="0" applyFont="1" applyAlignment="1">
      <alignment horizontal="left"/>
    </xf>
    <xf numFmtId="166" fontId="9" fillId="0" borderId="0" xfId="0" applyNumberFormat="1" applyFont="1" applyAlignment="1">
      <alignment horizontal="right"/>
    </xf>
    <xf numFmtId="0" fontId="16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left" vertical="center"/>
    </xf>
    <xf numFmtId="0" fontId="2" fillId="0" borderId="10" xfId="0" applyFont="1" applyBorder="1" applyAlignment="1">
      <alignment wrapText="1"/>
    </xf>
    <xf numFmtId="0" fontId="9" fillId="6" borderId="7" xfId="0" applyFont="1" applyFill="1" applyBorder="1" applyAlignment="1">
      <alignment horizontal="left" vertical="center"/>
    </xf>
    <xf numFmtId="167" fontId="9" fillId="0" borderId="7" xfId="0" applyNumberFormat="1" applyFont="1" applyBorder="1" applyAlignment="1">
      <alignment horizontal="left" vertical="center"/>
    </xf>
    <xf numFmtId="167" fontId="9" fillId="0" borderId="7" xfId="0" applyNumberFormat="1" applyFont="1" applyBorder="1" applyAlignment="1">
      <alignment horizontal="left" vertical="center"/>
    </xf>
    <xf numFmtId="167" fontId="9" fillId="5" borderId="7" xfId="0" applyNumberFormat="1" applyFont="1" applyFill="1" applyBorder="1" applyAlignment="1">
      <alignment horizontal="left" vertical="center"/>
    </xf>
    <xf numFmtId="168" fontId="9" fillId="5" borderId="7" xfId="0" applyNumberFormat="1" applyFont="1" applyFill="1" applyBorder="1" applyAlignment="1">
      <alignment horizontal="right" vertical="center"/>
    </xf>
    <xf numFmtId="169" fontId="9" fillId="0" borderId="7" xfId="0" applyNumberFormat="1" applyFont="1" applyBorder="1" applyAlignment="1">
      <alignment horizontal="left" vertical="center"/>
    </xf>
    <xf numFmtId="169" fontId="9" fillId="5" borderId="7" xfId="0" applyNumberFormat="1" applyFont="1" applyFill="1" applyBorder="1" applyAlignment="1">
      <alignment horizontal="left" vertical="center"/>
    </xf>
    <xf numFmtId="169" fontId="9" fillId="0" borderId="7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/>
    <xf numFmtId="4" fontId="9" fillId="0" borderId="0" xfId="0" applyNumberFormat="1" applyFont="1" applyAlignment="1"/>
    <xf numFmtId="3" fontId="7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wrapText="1"/>
    </xf>
    <xf numFmtId="3" fontId="6" fillId="2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vertical="center"/>
    </xf>
    <xf numFmtId="0" fontId="12" fillId="2" borderId="1" xfId="0" applyFont="1" applyFill="1" applyBorder="1" applyAlignment="1"/>
    <xf numFmtId="3" fontId="6" fillId="3" borderId="1" xfId="0" applyNumberFormat="1" applyFont="1" applyFill="1" applyBorder="1" applyAlignment="1">
      <alignment horizontal="center"/>
    </xf>
    <xf numFmtId="3" fontId="6" fillId="2" borderId="5" xfId="0" applyNumberFormat="1" applyFont="1" applyFill="1" applyBorder="1" applyAlignment="1">
      <alignment horizontal="center"/>
    </xf>
    <xf numFmtId="0" fontId="2" fillId="0" borderId="6" xfId="0" applyFont="1" applyBorder="1" applyAlignment="1">
      <alignment wrapText="1"/>
    </xf>
    <xf numFmtId="165" fontId="7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/>
    <xf numFmtId="0" fontId="15" fillId="0" borderId="0" xfId="0" applyFont="1" applyAlignment="1">
      <alignment horizontal="left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heriJean@K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8"/>
  <sheetViews>
    <sheetView showGridLines="0" tabSelected="1" workbookViewId="0">
      <selection sqref="A1:Z1"/>
    </sheetView>
  </sheetViews>
  <sheetFormatPr defaultColWidth="14.42578125" defaultRowHeight="12.75" customHeight="1" x14ac:dyDescent="0.2"/>
  <cols>
    <col min="1" max="1" width="25" customWidth="1"/>
    <col min="2" max="25" width="8.85546875" customWidth="1"/>
    <col min="26" max="26" width="13.85546875" customWidth="1"/>
  </cols>
  <sheetData>
    <row r="1" spans="1:26" ht="31.5" customHeight="1" x14ac:dyDescent="0.4">
      <c r="A1" s="66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 ht="12.75" hidden="1" customHeight="1" x14ac:dyDescent="0.25">
      <c r="A2" s="1"/>
      <c r="B2" s="2"/>
      <c r="C2" s="3"/>
      <c r="D2" s="3"/>
      <c r="E2" s="3"/>
      <c r="F2" s="3"/>
      <c r="G2" s="3"/>
      <c r="H2" s="3"/>
      <c r="I2" s="3"/>
      <c r="J2" s="4"/>
      <c r="K2" s="4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 x14ac:dyDescent="0.2">
      <c r="A3" s="5"/>
      <c r="B3" s="63" t="s">
        <v>1</v>
      </c>
      <c r="C3" s="64"/>
      <c r="D3" s="65" t="s">
        <v>2</v>
      </c>
      <c r="E3" s="58"/>
      <c r="F3" s="59" t="s">
        <v>3</v>
      </c>
      <c r="G3" s="58"/>
      <c r="H3" s="57" t="s">
        <v>4</v>
      </c>
      <c r="I3" s="58"/>
      <c r="J3" s="62" t="s">
        <v>5</v>
      </c>
      <c r="K3" s="58"/>
      <c r="L3" s="57" t="s">
        <v>6</v>
      </c>
      <c r="M3" s="58"/>
      <c r="N3" s="59" t="s">
        <v>7</v>
      </c>
      <c r="O3" s="58"/>
      <c r="P3" s="57" t="s">
        <v>8</v>
      </c>
      <c r="Q3" s="58"/>
      <c r="R3" s="59" t="s">
        <v>9</v>
      </c>
      <c r="S3" s="58"/>
      <c r="T3" s="57" t="s">
        <v>10</v>
      </c>
      <c r="U3" s="58"/>
      <c r="V3" s="59" t="s">
        <v>11</v>
      </c>
      <c r="W3" s="58"/>
      <c r="X3" s="57" t="s">
        <v>12</v>
      </c>
      <c r="Y3" s="58"/>
      <c r="Z3" s="7" t="s">
        <v>13</v>
      </c>
    </row>
    <row r="4" spans="1:26" ht="20.25" customHeight="1" x14ac:dyDescent="0.2">
      <c r="A4" s="8"/>
      <c r="B4" s="9" t="s">
        <v>14</v>
      </c>
      <c r="C4" s="9" t="s">
        <v>15</v>
      </c>
      <c r="D4" s="9" t="s">
        <v>14</v>
      </c>
      <c r="E4" s="9" t="s">
        <v>15</v>
      </c>
      <c r="F4" s="9" t="s">
        <v>14</v>
      </c>
      <c r="G4" s="9" t="s">
        <v>15</v>
      </c>
      <c r="H4" s="9" t="s">
        <v>14</v>
      </c>
      <c r="I4" s="9" t="s">
        <v>15</v>
      </c>
      <c r="J4" s="10" t="s">
        <v>14</v>
      </c>
      <c r="K4" s="10" t="s">
        <v>15</v>
      </c>
      <c r="L4" s="9" t="s">
        <v>14</v>
      </c>
      <c r="M4" s="9" t="s">
        <v>15</v>
      </c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3.5" customHeight="1" x14ac:dyDescent="0.2">
      <c r="A5" s="13" t="s">
        <v>16</v>
      </c>
      <c r="B5" s="14"/>
      <c r="C5" s="14"/>
      <c r="D5" s="14"/>
      <c r="E5" s="14"/>
      <c r="F5" s="15"/>
      <c r="G5" s="14"/>
      <c r="H5" s="14"/>
      <c r="I5" s="14"/>
      <c r="J5" s="16"/>
      <c r="K5" s="16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7">
        <f t="shared" ref="Z5:Z7" si="0">SUM(C5:Y5)</f>
        <v>0</v>
      </c>
    </row>
    <row r="6" spans="1:26" ht="12.75" hidden="1" customHeight="1" x14ac:dyDescent="0.2">
      <c r="A6" s="18" t="s">
        <v>17</v>
      </c>
      <c r="B6" s="19">
        <v>1165</v>
      </c>
      <c r="C6" s="19">
        <v>0</v>
      </c>
      <c r="D6" s="20"/>
      <c r="E6" s="19">
        <v>0</v>
      </c>
      <c r="F6" s="20"/>
      <c r="G6" s="19">
        <v>0</v>
      </c>
      <c r="H6" s="20"/>
      <c r="I6" s="19">
        <v>0</v>
      </c>
      <c r="J6" s="16"/>
      <c r="K6" s="21">
        <v>0</v>
      </c>
      <c r="L6" s="20"/>
      <c r="M6" s="19">
        <v>0</v>
      </c>
      <c r="N6" s="20"/>
      <c r="O6" s="19">
        <v>0</v>
      </c>
      <c r="P6" s="20"/>
      <c r="Q6" s="19">
        <v>0</v>
      </c>
      <c r="R6" s="20"/>
      <c r="S6" s="19">
        <v>0</v>
      </c>
      <c r="T6" s="20"/>
      <c r="U6" s="19">
        <v>0</v>
      </c>
      <c r="V6" s="20"/>
      <c r="W6" s="19">
        <v>0</v>
      </c>
      <c r="X6" s="20"/>
      <c r="Y6" s="19">
        <v>0</v>
      </c>
      <c r="Z6" s="17">
        <f t="shared" si="0"/>
        <v>0</v>
      </c>
    </row>
    <row r="7" spans="1:26" ht="12.75" hidden="1" customHeight="1" x14ac:dyDescent="0.2">
      <c r="A7" s="13" t="s">
        <v>18</v>
      </c>
      <c r="B7" s="14"/>
      <c r="C7" s="22">
        <v>0</v>
      </c>
      <c r="D7" s="14"/>
      <c r="E7" s="22">
        <v>0</v>
      </c>
      <c r="F7" s="14"/>
      <c r="G7" s="22">
        <v>0</v>
      </c>
      <c r="H7" s="14"/>
      <c r="I7" s="22">
        <v>0</v>
      </c>
      <c r="J7" s="16"/>
      <c r="K7" s="21">
        <v>0</v>
      </c>
      <c r="L7" s="14"/>
      <c r="M7" s="22">
        <v>0</v>
      </c>
      <c r="N7" s="14"/>
      <c r="O7" s="22">
        <v>0</v>
      </c>
      <c r="P7" s="14"/>
      <c r="Q7" s="22">
        <v>0</v>
      </c>
      <c r="R7" s="14"/>
      <c r="S7" s="22">
        <v>0</v>
      </c>
      <c r="T7" s="14"/>
      <c r="U7" s="22">
        <v>0</v>
      </c>
      <c r="V7" s="14"/>
      <c r="W7" s="22">
        <v>0</v>
      </c>
      <c r="X7" s="14"/>
      <c r="Y7" s="22">
        <v>0</v>
      </c>
      <c r="Z7" s="17">
        <f t="shared" si="0"/>
        <v>0</v>
      </c>
    </row>
    <row r="8" spans="1:26" ht="13.5" customHeight="1" x14ac:dyDescent="0.2">
      <c r="A8" s="23" t="s">
        <v>19</v>
      </c>
      <c r="B8" s="17">
        <f t="shared" ref="B8:Z8" si="1">SUM(B5:B7)</f>
        <v>1165</v>
      </c>
      <c r="C8" s="17">
        <f t="shared" si="1"/>
        <v>0</v>
      </c>
      <c r="D8" s="17">
        <f t="shared" si="1"/>
        <v>0</v>
      </c>
      <c r="E8" s="17">
        <f t="shared" si="1"/>
        <v>0</v>
      </c>
      <c r="F8" s="24">
        <f t="shared" si="1"/>
        <v>0</v>
      </c>
      <c r="G8" s="17">
        <f t="shared" si="1"/>
        <v>0</v>
      </c>
      <c r="H8" s="17">
        <f t="shared" si="1"/>
        <v>0</v>
      </c>
      <c r="I8" s="17">
        <f t="shared" si="1"/>
        <v>0</v>
      </c>
      <c r="J8" s="25">
        <f t="shared" si="1"/>
        <v>0</v>
      </c>
      <c r="K8" s="25">
        <f t="shared" si="1"/>
        <v>0</v>
      </c>
      <c r="L8" s="17">
        <f t="shared" si="1"/>
        <v>0</v>
      </c>
      <c r="M8" s="17">
        <f t="shared" si="1"/>
        <v>0</v>
      </c>
      <c r="N8" s="17">
        <f t="shared" si="1"/>
        <v>0</v>
      </c>
      <c r="O8" s="17">
        <f t="shared" si="1"/>
        <v>0</v>
      </c>
      <c r="P8" s="17">
        <f t="shared" si="1"/>
        <v>0</v>
      </c>
      <c r="Q8" s="17">
        <f t="shared" si="1"/>
        <v>0</v>
      </c>
      <c r="R8" s="17">
        <f t="shared" si="1"/>
        <v>0</v>
      </c>
      <c r="S8" s="17">
        <f t="shared" si="1"/>
        <v>0</v>
      </c>
      <c r="T8" s="17">
        <f t="shared" si="1"/>
        <v>0</v>
      </c>
      <c r="U8" s="17">
        <f t="shared" si="1"/>
        <v>0</v>
      </c>
      <c r="V8" s="17">
        <f t="shared" si="1"/>
        <v>0</v>
      </c>
      <c r="W8" s="17">
        <f t="shared" si="1"/>
        <v>0</v>
      </c>
      <c r="X8" s="17">
        <f t="shared" si="1"/>
        <v>0</v>
      </c>
      <c r="Y8" s="17">
        <f t="shared" si="1"/>
        <v>0</v>
      </c>
      <c r="Z8" s="17">
        <f t="shared" si="1"/>
        <v>0</v>
      </c>
    </row>
    <row r="9" spans="1:26" ht="20.25" customHeight="1" x14ac:dyDescent="0.2">
      <c r="A9" s="60" t="s">
        <v>20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21.75" customHeight="1" x14ac:dyDescent="0.25">
      <c r="A10" s="61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3.5" customHeight="1" x14ac:dyDescent="0.2">
      <c r="A11" s="13" t="s">
        <v>22</v>
      </c>
      <c r="B11" s="22">
        <v>1850</v>
      </c>
      <c r="C11" s="22">
        <v>300</v>
      </c>
      <c r="D11" s="22">
        <v>1850</v>
      </c>
      <c r="E11" s="14">
        <f>C11</f>
        <v>300</v>
      </c>
      <c r="F11" s="22">
        <v>1850</v>
      </c>
      <c r="G11" s="22">
        <v>1850</v>
      </c>
      <c r="H11" s="22">
        <v>1850</v>
      </c>
      <c r="I11" s="14">
        <f>G11</f>
        <v>1850</v>
      </c>
      <c r="J11" s="21">
        <v>1850</v>
      </c>
      <c r="K11" s="21">
        <v>1850</v>
      </c>
      <c r="L11" s="22">
        <v>1850</v>
      </c>
      <c r="M11" s="22">
        <v>1680</v>
      </c>
      <c r="N11" s="22">
        <v>1550</v>
      </c>
      <c r="O11" s="14"/>
      <c r="P11" s="22">
        <v>800</v>
      </c>
      <c r="Q11" s="14"/>
      <c r="R11" s="14"/>
      <c r="S11" s="14"/>
      <c r="T11" s="14"/>
      <c r="U11" s="14"/>
      <c r="V11" s="14"/>
      <c r="W11" s="14"/>
      <c r="X11" s="14"/>
      <c r="Y11" s="14">
        <f>W11</f>
        <v>0</v>
      </c>
      <c r="Z11" s="17">
        <f t="shared" ref="Z11:Z12" si="2">SUM(C11,E11,G11,I11,K11,M11,O11,Q11,S11,U11,W11,Y11)</f>
        <v>7830</v>
      </c>
    </row>
    <row r="12" spans="1:26" ht="13.5" customHeight="1" x14ac:dyDescent="0.2">
      <c r="A12" s="18" t="s">
        <v>23</v>
      </c>
      <c r="B12" s="19">
        <v>190.21</v>
      </c>
      <c r="C12" s="19">
        <v>109.21</v>
      </c>
      <c r="D12" s="19">
        <v>111.31</v>
      </c>
      <c r="E12" s="19">
        <v>112</v>
      </c>
      <c r="F12" s="19">
        <v>106</v>
      </c>
      <c r="G12" s="19">
        <v>106</v>
      </c>
      <c r="H12" s="20"/>
      <c r="I12" s="19">
        <v>142</v>
      </c>
      <c r="J12" s="16"/>
      <c r="K12" s="21">
        <v>0</v>
      </c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17">
        <f t="shared" si="2"/>
        <v>469.21</v>
      </c>
    </row>
    <row r="13" spans="1:26" ht="12.75" hidden="1" customHeight="1" x14ac:dyDescent="0.2">
      <c r="A13" s="13" t="s">
        <v>24</v>
      </c>
      <c r="B13" s="14"/>
      <c r="C13" s="22">
        <v>0</v>
      </c>
      <c r="D13" s="14"/>
      <c r="E13" s="22">
        <v>0</v>
      </c>
      <c r="F13" s="14"/>
      <c r="G13" s="22">
        <v>0</v>
      </c>
      <c r="H13" s="14"/>
      <c r="I13" s="22">
        <v>0</v>
      </c>
      <c r="J13" s="16"/>
      <c r="K13" s="2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7">
        <f>SUM(C13:Y13)</f>
        <v>0</v>
      </c>
    </row>
    <row r="14" spans="1:26" ht="13.5" customHeight="1" x14ac:dyDescent="0.2">
      <c r="A14" s="18" t="s">
        <v>25</v>
      </c>
      <c r="B14" s="19">
        <v>232</v>
      </c>
      <c r="C14" s="19">
        <v>0</v>
      </c>
      <c r="D14" s="19">
        <v>304</v>
      </c>
      <c r="E14" s="19">
        <v>304</v>
      </c>
      <c r="F14" s="19">
        <v>200</v>
      </c>
      <c r="G14" s="19">
        <v>206</v>
      </c>
      <c r="H14" s="20"/>
      <c r="I14" s="19">
        <v>183</v>
      </c>
      <c r="J14" s="21">
        <v>149</v>
      </c>
      <c r="K14" s="21">
        <v>149</v>
      </c>
      <c r="L14" s="19">
        <v>180.56</v>
      </c>
      <c r="M14" s="19">
        <v>70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7">
        <f>SUM(C14,E14,G14,I14,K14,M14,O14,Q14,S14,U14,W14,Y14)</f>
        <v>912</v>
      </c>
    </row>
    <row r="15" spans="1:26" ht="12.75" hidden="1" customHeight="1" x14ac:dyDescent="0.2">
      <c r="A15" s="13" t="s">
        <v>26</v>
      </c>
      <c r="B15" s="14"/>
      <c r="C15" s="22">
        <v>0</v>
      </c>
      <c r="D15" s="14"/>
      <c r="E15" s="22">
        <v>0</v>
      </c>
      <c r="F15" s="14"/>
      <c r="G15" s="22">
        <v>0</v>
      </c>
      <c r="H15" s="14"/>
      <c r="I15" s="22">
        <v>0</v>
      </c>
      <c r="J15" s="16"/>
      <c r="K15" s="2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7">
        <f t="shared" ref="Z15:Z17" si="3">SUM(C15:Y15)</f>
        <v>0</v>
      </c>
    </row>
    <row r="16" spans="1:26" ht="12.75" hidden="1" customHeight="1" x14ac:dyDescent="0.2">
      <c r="A16" s="18" t="s">
        <v>27</v>
      </c>
      <c r="B16" s="20"/>
      <c r="C16" s="19">
        <v>0</v>
      </c>
      <c r="D16" s="20"/>
      <c r="E16" s="19">
        <v>0</v>
      </c>
      <c r="F16" s="20"/>
      <c r="G16" s="19">
        <v>0</v>
      </c>
      <c r="H16" s="20"/>
      <c r="I16" s="19">
        <v>0</v>
      </c>
      <c r="J16" s="16"/>
      <c r="K16" s="21">
        <v>0</v>
      </c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17">
        <f t="shared" si="3"/>
        <v>0</v>
      </c>
    </row>
    <row r="17" spans="1:26" ht="12.75" hidden="1" customHeight="1" x14ac:dyDescent="0.2">
      <c r="A17" s="13" t="s">
        <v>28</v>
      </c>
      <c r="B17" s="14"/>
      <c r="C17" s="22">
        <v>0</v>
      </c>
      <c r="D17" s="14"/>
      <c r="E17" s="22">
        <v>0</v>
      </c>
      <c r="F17" s="14"/>
      <c r="G17" s="22">
        <v>0</v>
      </c>
      <c r="H17" s="14"/>
      <c r="I17" s="22">
        <v>0</v>
      </c>
      <c r="J17" s="16"/>
      <c r="K17" s="2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7">
        <f t="shared" si="3"/>
        <v>0</v>
      </c>
    </row>
    <row r="18" spans="1:26" ht="13.5" customHeight="1" x14ac:dyDescent="0.2">
      <c r="A18" s="18" t="s">
        <v>29</v>
      </c>
      <c r="B18" s="20"/>
      <c r="C18" s="19">
        <v>0</v>
      </c>
      <c r="D18" s="20"/>
      <c r="E18" s="19">
        <v>0</v>
      </c>
      <c r="F18" s="20"/>
      <c r="G18" s="19">
        <v>0</v>
      </c>
      <c r="H18" s="20"/>
      <c r="I18" s="19">
        <v>0</v>
      </c>
      <c r="J18" s="16"/>
      <c r="K18" s="21">
        <v>0</v>
      </c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17">
        <f>SUM(C18,E18,G18,I18,K18,M18,O18,Q18,S18,U18,W18,Y18)</f>
        <v>0</v>
      </c>
    </row>
    <row r="19" spans="1:26" ht="13.5" customHeight="1" x14ac:dyDescent="0.2">
      <c r="A19" s="23" t="s">
        <v>30</v>
      </c>
      <c r="B19" s="17">
        <f t="shared" ref="B19:Z19" si="4">SUM(B11:B18)</f>
        <v>2272.21</v>
      </c>
      <c r="C19" s="17">
        <f t="shared" si="4"/>
        <v>409.21</v>
      </c>
      <c r="D19" s="17">
        <f t="shared" si="4"/>
        <v>2265.31</v>
      </c>
      <c r="E19" s="17">
        <f t="shared" si="4"/>
        <v>716</v>
      </c>
      <c r="F19" s="17">
        <f t="shared" si="4"/>
        <v>2156</v>
      </c>
      <c r="G19" s="17">
        <f t="shared" si="4"/>
        <v>2162</v>
      </c>
      <c r="H19" s="17">
        <f t="shared" si="4"/>
        <v>1850</v>
      </c>
      <c r="I19" s="17">
        <f t="shared" si="4"/>
        <v>2175</v>
      </c>
      <c r="J19" s="25">
        <f t="shared" si="4"/>
        <v>1999</v>
      </c>
      <c r="K19" s="25">
        <f t="shared" si="4"/>
        <v>1999</v>
      </c>
      <c r="L19" s="17">
        <f t="shared" si="4"/>
        <v>2030.56</v>
      </c>
      <c r="M19" s="17">
        <f t="shared" si="4"/>
        <v>1750</v>
      </c>
      <c r="N19" s="17">
        <f t="shared" si="4"/>
        <v>1550</v>
      </c>
      <c r="O19" s="17">
        <f t="shared" si="4"/>
        <v>0</v>
      </c>
      <c r="P19" s="17">
        <f t="shared" si="4"/>
        <v>800</v>
      </c>
      <c r="Q19" s="17">
        <f t="shared" si="4"/>
        <v>0</v>
      </c>
      <c r="R19" s="17">
        <f t="shared" si="4"/>
        <v>0</v>
      </c>
      <c r="S19" s="17">
        <f t="shared" si="4"/>
        <v>0</v>
      </c>
      <c r="T19" s="17">
        <f t="shared" si="4"/>
        <v>0</v>
      </c>
      <c r="U19" s="17">
        <f t="shared" si="4"/>
        <v>0</v>
      </c>
      <c r="V19" s="17">
        <f t="shared" si="4"/>
        <v>0</v>
      </c>
      <c r="W19" s="17">
        <f t="shared" si="4"/>
        <v>0</v>
      </c>
      <c r="X19" s="17">
        <f t="shared" si="4"/>
        <v>0</v>
      </c>
      <c r="Y19" s="17">
        <f t="shared" si="4"/>
        <v>0</v>
      </c>
      <c r="Z19" s="17">
        <f t="shared" si="4"/>
        <v>9211.2099999999991</v>
      </c>
    </row>
    <row r="20" spans="1:26" ht="12.75" hidden="1" customHeight="1" x14ac:dyDescent="0.2">
      <c r="A20" s="26"/>
      <c r="B20" s="27"/>
      <c r="C20" s="27"/>
      <c r="D20" s="27"/>
      <c r="E20" s="27"/>
      <c r="F20" s="27"/>
      <c r="G20" s="27"/>
      <c r="H20" s="27"/>
      <c r="I20" s="27"/>
      <c r="J20" s="28"/>
      <c r="K20" s="28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9"/>
    </row>
    <row r="21" spans="1:26" ht="21.75" customHeight="1" x14ac:dyDescent="0.25">
      <c r="A21" s="61" t="s">
        <v>31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13.5" customHeight="1" x14ac:dyDescent="0.2">
      <c r="A22" s="13" t="s">
        <v>32</v>
      </c>
      <c r="B22" s="22">
        <v>200</v>
      </c>
      <c r="C22" s="22">
        <v>152</v>
      </c>
      <c r="D22" s="14"/>
      <c r="E22" s="14"/>
      <c r="F22" s="22">
        <v>300</v>
      </c>
      <c r="G22" s="22">
        <v>300</v>
      </c>
      <c r="H22" s="14"/>
      <c r="I22" s="22">
        <v>300</v>
      </c>
      <c r="J22" s="21">
        <v>300</v>
      </c>
      <c r="K22" s="21">
        <v>300</v>
      </c>
      <c r="L22" s="22">
        <v>300</v>
      </c>
      <c r="M22" s="22">
        <v>300</v>
      </c>
      <c r="N22" s="22">
        <v>300</v>
      </c>
      <c r="O22" s="14"/>
      <c r="P22" s="22">
        <v>300</v>
      </c>
      <c r="Q22" s="14"/>
      <c r="R22" s="14"/>
      <c r="S22" s="14"/>
      <c r="T22" s="14"/>
      <c r="U22" s="14"/>
      <c r="V22" s="14"/>
      <c r="W22" s="14"/>
      <c r="X22" s="14"/>
      <c r="Y22" s="14"/>
      <c r="Z22" s="17">
        <f>SUM(C22,E22,G22,I22,K22,M22,O22,Q22,S22,U22,W22,Y22)</f>
        <v>1352</v>
      </c>
    </row>
    <row r="23" spans="1:26" ht="12.75" hidden="1" customHeight="1" x14ac:dyDescent="0.2">
      <c r="A23" s="18" t="s">
        <v>33</v>
      </c>
      <c r="B23" s="20"/>
      <c r="C23" s="19">
        <v>0</v>
      </c>
      <c r="D23" s="20"/>
      <c r="E23" s="19">
        <v>0</v>
      </c>
      <c r="F23" s="20"/>
      <c r="G23" s="19">
        <v>0</v>
      </c>
      <c r="H23" s="20"/>
      <c r="I23" s="19">
        <v>0</v>
      </c>
      <c r="J23" s="16"/>
      <c r="K23" s="21">
        <v>0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17">
        <f>SUM(C23:Y23)</f>
        <v>0</v>
      </c>
    </row>
    <row r="24" spans="1:26" ht="13.5" customHeight="1" x14ac:dyDescent="0.2">
      <c r="A24" s="13" t="s">
        <v>34</v>
      </c>
      <c r="B24" s="14"/>
      <c r="C24" s="14"/>
      <c r="D24" s="14"/>
      <c r="E24" s="14"/>
      <c r="F24" s="14"/>
      <c r="G24" s="14"/>
      <c r="H24" s="14"/>
      <c r="I24" s="14"/>
      <c r="J24" s="16"/>
      <c r="K24" s="2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7">
        <f t="shared" ref="Z24:Z25" si="5">SUM(C24,E24,G24,I24,K24,M24,O24,Q24,S24,U24,W24,Y24)</f>
        <v>0</v>
      </c>
    </row>
    <row r="25" spans="1:26" ht="13.5" customHeight="1" x14ac:dyDescent="0.2">
      <c r="A25" s="18" t="s">
        <v>35</v>
      </c>
      <c r="B25" s="20"/>
      <c r="C25" s="20"/>
      <c r="D25" s="20"/>
      <c r="E25" s="20"/>
      <c r="F25" s="20"/>
      <c r="G25" s="20"/>
      <c r="H25" s="20"/>
      <c r="I25" s="20"/>
      <c r="J25" s="16"/>
      <c r="K25" s="21">
        <v>0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17">
        <f t="shared" si="5"/>
        <v>0</v>
      </c>
    </row>
    <row r="26" spans="1:26" ht="12.75" hidden="1" customHeight="1" x14ac:dyDescent="0.2">
      <c r="A26" s="13" t="s">
        <v>36</v>
      </c>
      <c r="B26" s="14"/>
      <c r="C26" s="22">
        <v>0</v>
      </c>
      <c r="D26" s="14"/>
      <c r="E26" s="22">
        <v>0</v>
      </c>
      <c r="F26" s="14"/>
      <c r="G26" s="22">
        <v>0</v>
      </c>
      <c r="H26" s="14"/>
      <c r="I26" s="22">
        <v>0</v>
      </c>
      <c r="J26" s="16"/>
      <c r="K26" s="21">
        <v>0</v>
      </c>
      <c r="L26" s="14"/>
      <c r="M26" s="22">
        <v>0</v>
      </c>
      <c r="N26" s="14"/>
      <c r="O26" s="22">
        <v>0</v>
      </c>
      <c r="P26" s="14"/>
      <c r="Q26" s="22">
        <v>0</v>
      </c>
      <c r="R26" s="14"/>
      <c r="S26" s="22">
        <v>0</v>
      </c>
      <c r="T26" s="14"/>
      <c r="U26" s="22">
        <v>0</v>
      </c>
      <c r="V26" s="14"/>
      <c r="W26" s="22">
        <v>0</v>
      </c>
      <c r="X26" s="14"/>
      <c r="Y26" s="22">
        <v>0</v>
      </c>
      <c r="Z26" s="17">
        <f t="shared" ref="Z26:Z27" si="6">SUM(C26:Y26)</f>
        <v>0</v>
      </c>
    </row>
    <row r="27" spans="1:26" ht="12.75" hidden="1" customHeight="1" x14ac:dyDescent="0.2">
      <c r="A27" s="18" t="s">
        <v>37</v>
      </c>
      <c r="B27" s="20"/>
      <c r="C27" s="19">
        <v>0</v>
      </c>
      <c r="D27" s="20"/>
      <c r="E27" s="19">
        <v>0</v>
      </c>
      <c r="F27" s="20"/>
      <c r="G27" s="19">
        <v>0</v>
      </c>
      <c r="H27" s="20"/>
      <c r="I27" s="19">
        <v>0</v>
      </c>
      <c r="J27" s="16"/>
      <c r="K27" s="21">
        <v>0</v>
      </c>
      <c r="L27" s="20"/>
      <c r="M27" s="19">
        <v>0</v>
      </c>
      <c r="N27" s="20"/>
      <c r="O27" s="19">
        <v>0</v>
      </c>
      <c r="P27" s="20"/>
      <c r="Q27" s="19">
        <v>0</v>
      </c>
      <c r="R27" s="20"/>
      <c r="S27" s="19">
        <v>0</v>
      </c>
      <c r="T27" s="20"/>
      <c r="U27" s="19">
        <v>0</v>
      </c>
      <c r="V27" s="20"/>
      <c r="W27" s="19">
        <v>0</v>
      </c>
      <c r="X27" s="20"/>
      <c r="Y27" s="19">
        <v>0</v>
      </c>
      <c r="Z27" s="17">
        <f t="shared" si="6"/>
        <v>0</v>
      </c>
    </row>
    <row r="28" spans="1:26" ht="13.5" customHeight="1" x14ac:dyDescent="0.2">
      <c r="A28" s="23" t="s">
        <v>38</v>
      </c>
      <c r="B28" s="17">
        <f t="shared" ref="B28:Y28" si="7">SUM(B22:B27)</f>
        <v>200</v>
      </c>
      <c r="C28" s="17">
        <f t="shared" si="7"/>
        <v>152</v>
      </c>
      <c r="D28" s="17">
        <f t="shared" si="7"/>
        <v>0</v>
      </c>
      <c r="E28" s="17">
        <f t="shared" si="7"/>
        <v>0</v>
      </c>
      <c r="F28" s="17">
        <f t="shared" si="7"/>
        <v>300</v>
      </c>
      <c r="G28" s="17">
        <f t="shared" si="7"/>
        <v>300</v>
      </c>
      <c r="H28" s="17">
        <f t="shared" si="7"/>
        <v>0</v>
      </c>
      <c r="I28" s="17">
        <f t="shared" si="7"/>
        <v>300</v>
      </c>
      <c r="J28" s="25">
        <f t="shared" si="7"/>
        <v>300</v>
      </c>
      <c r="K28" s="25">
        <f t="shared" si="7"/>
        <v>300</v>
      </c>
      <c r="L28" s="17">
        <f t="shared" si="7"/>
        <v>300</v>
      </c>
      <c r="M28" s="17">
        <f t="shared" si="7"/>
        <v>300</v>
      </c>
      <c r="N28" s="17">
        <f t="shared" si="7"/>
        <v>300</v>
      </c>
      <c r="O28" s="17">
        <f t="shared" si="7"/>
        <v>0</v>
      </c>
      <c r="P28" s="17">
        <f t="shared" si="7"/>
        <v>300</v>
      </c>
      <c r="Q28" s="17">
        <f t="shared" si="7"/>
        <v>0</v>
      </c>
      <c r="R28" s="17">
        <f t="shared" si="7"/>
        <v>0</v>
      </c>
      <c r="S28" s="17">
        <f t="shared" si="7"/>
        <v>0</v>
      </c>
      <c r="T28" s="17">
        <f t="shared" si="7"/>
        <v>0</v>
      </c>
      <c r="U28" s="17">
        <f t="shared" si="7"/>
        <v>0</v>
      </c>
      <c r="V28" s="17">
        <f t="shared" si="7"/>
        <v>0</v>
      </c>
      <c r="W28" s="17">
        <f t="shared" si="7"/>
        <v>0</v>
      </c>
      <c r="X28" s="17">
        <f t="shared" si="7"/>
        <v>0</v>
      </c>
      <c r="Y28" s="17">
        <f t="shared" si="7"/>
        <v>0</v>
      </c>
      <c r="Z28" s="17">
        <f>SUM(Z22:Z25)</f>
        <v>1352</v>
      </c>
    </row>
    <row r="29" spans="1:26" ht="12.75" hidden="1" customHeight="1" x14ac:dyDescent="0.2">
      <c r="A29" s="26"/>
      <c r="B29" s="27"/>
      <c r="C29" s="27"/>
      <c r="D29" s="27"/>
      <c r="E29" s="27"/>
      <c r="F29" s="27"/>
      <c r="G29" s="27"/>
      <c r="H29" s="27"/>
      <c r="I29" s="27"/>
      <c r="J29" s="28"/>
      <c r="K29" s="28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9"/>
    </row>
    <row r="30" spans="1:26" ht="21.75" customHeight="1" x14ac:dyDescent="0.25">
      <c r="A30" s="61" t="s">
        <v>39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</row>
    <row r="31" spans="1:26" ht="13.5" customHeight="1" x14ac:dyDescent="0.2">
      <c r="A31" s="13" t="s">
        <v>40</v>
      </c>
      <c r="B31" s="14"/>
      <c r="C31" s="14"/>
      <c r="D31" s="14"/>
      <c r="E31" s="22">
        <v>0</v>
      </c>
      <c r="F31" s="22">
        <v>300</v>
      </c>
      <c r="G31" s="22">
        <v>300</v>
      </c>
      <c r="H31" s="14"/>
      <c r="I31" s="22">
        <v>300</v>
      </c>
      <c r="J31" s="21">
        <v>300</v>
      </c>
      <c r="K31" s="21">
        <v>300</v>
      </c>
      <c r="L31" s="22">
        <v>400</v>
      </c>
      <c r="M31" s="22">
        <v>400</v>
      </c>
      <c r="N31" s="22">
        <v>300</v>
      </c>
      <c r="O31" s="14"/>
      <c r="P31" s="22">
        <v>300</v>
      </c>
      <c r="Q31" s="14"/>
      <c r="R31" s="14"/>
      <c r="S31" s="14"/>
      <c r="T31" s="14"/>
      <c r="U31" s="14"/>
      <c r="V31" s="14"/>
      <c r="W31" s="14"/>
      <c r="X31" s="14"/>
      <c r="Y31" s="14"/>
      <c r="Z31" s="17">
        <f t="shared" ref="Z31:Z34" si="8">SUM(C31,E31,G31,I31,K31,M31,O31,Q31,S31,U31,W31,Y31)</f>
        <v>1300</v>
      </c>
    </row>
    <row r="32" spans="1:26" ht="13.5" customHeight="1" x14ac:dyDescent="0.2">
      <c r="A32" s="18" t="s">
        <v>41</v>
      </c>
      <c r="B32" s="19">
        <v>37</v>
      </c>
      <c r="C32" s="19">
        <v>37</v>
      </c>
      <c r="D32" s="19">
        <v>76</v>
      </c>
      <c r="E32" s="19">
        <v>76</v>
      </c>
      <c r="F32" s="19">
        <v>31</v>
      </c>
      <c r="G32" s="19">
        <v>31</v>
      </c>
      <c r="H32" s="20"/>
      <c r="I32" s="19">
        <v>61</v>
      </c>
      <c r="J32" s="21">
        <v>59</v>
      </c>
      <c r="K32" s="21">
        <v>59</v>
      </c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17">
        <f t="shared" si="8"/>
        <v>264</v>
      </c>
    </row>
    <row r="33" spans="1:26" ht="13.5" customHeight="1" x14ac:dyDescent="0.2">
      <c r="A33" s="13" t="s">
        <v>42</v>
      </c>
      <c r="B33" s="14"/>
      <c r="C33" s="22">
        <v>0</v>
      </c>
      <c r="D33" s="14"/>
      <c r="E33" s="22">
        <v>0</v>
      </c>
      <c r="F33" s="14"/>
      <c r="G33" s="22">
        <v>0</v>
      </c>
      <c r="H33" s="14"/>
      <c r="I33" s="22">
        <v>0</v>
      </c>
      <c r="J33" s="16"/>
      <c r="K33" s="2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7">
        <f t="shared" si="8"/>
        <v>0</v>
      </c>
    </row>
    <row r="34" spans="1:26" ht="13.5" customHeight="1" x14ac:dyDescent="0.2">
      <c r="A34" s="18" t="s">
        <v>43</v>
      </c>
      <c r="B34" s="20"/>
      <c r="C34" s="19">
        <v>0</v>
      </c>
      <c r="D34" s="20"/>
      <c r="E34" s="19">
        <v>0</v>
      </c>
      <c r="F34" s="20"/>
      <c r="G34" s="19">
        <v>0</v>
      </c>
      <c r="H34" s="20"/>
      <c r="I34" s="19">
        <v>0</v>
      </c>
      <c r="J34" s="16"/>
      <c r="K34" s="21">
        <v>0</v>
      </c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17">
        <f t="shared" si="8"/>
        <v>0</v>
      </c>
    </row>
    <row r="35" spans="1:26" ht="12.75" hidden="1" customHeight="1" x14ac:dyDescent="0.2">
      <c r="A35" s="13" t="s">
        <v>44</v>
      </c>
      <c r="B35" s="14"/>
      <c r="C35" s="22">
        <v>0</v>
      </c>
      <c r="D35" s="14"/>
      <c r="E35" s="22">
        <v>0</v>
      </c>
      <c r="F35" s="14"/>
      <c r="G35" s="22">
        <v>0</v>
      </c>
      <c r="H35" s="14"/>
      <c r="I35" s="22">
        <v>0</v>
      </c>
      <c r="J35" s="16"/>
      <c r="K35" s="21">
        <v>0</v>
      </c>
      <c r="L35" s="14"/>
      <c r="M35" s="22">
        <v>0</v>
      </c>
      <c r="N35" s="14"/>
      <c r="O35" s="22">
        <v>0</v>
      </c>
      <c r="P35" s="14"/>
      <c r="Q35" s="22">
        <v>0</v>
      </c>
      <c r="R35" s="14"/>
      <c r="S35" s="22">
        <v>0</v>
      </c>
      <c r="T35" s="14"/>
      <c r="U35" s="22">
        <v>0</v>
      </c>
      <c r="V35" s="14"/>
      <c r="W35" s="22">
        <v>0</v>
      </c>
      <c r="X35" s="14"/>
      <c r="Y35" s="22">
        <v>0</v>
      </c>
      <c r="Z35" s="17">
        <f t="shared" ref="Z35:Z36" si="9">SUM(C35:Y35)</f>
        <v>0</v>
      </c>
    </row>
    <row r="36" spans="1:26" ht="12.75" hidden="1" customHeight="1" x14ac:dyDescent="0.2">
      <c r="A36" s="18" t="s">
        <v>45</v>
      </c>
      <c r="B36" s="20"/>
      <c r="C36" s="19">
        <v>0</v>
      </c>
      <c r="D36" s="20"/>
      <c r="E36" s="19">
        <v>0</v>
      </c>
      <c r="F36" s="20"/>
      <c r="G36" s="19">
        <v>0</v>
      </c>
      <c r="H36" s="20"/>
      <c r="I36" s="19">
        <v>0</v>
      </c>
      <c r="J36" s="16"/>
      <c r="K36" s="21">
        <v>0</v>
      </c>
      <c r="L36" s="20"/>
      <c r="M36" s="19">
        <v>0</v>
      </c>
      <c r="N36" s="20"/>
      <c r="O36" s="19">
        <v>0</v>
      </c>
      <c r="P36" s="20"/>
      <c r="Q36" s="19">
        <v>0</v>
      </c>
      <c r="R36" s="20"/>
      <c r="S36" s="19">
        <v>0</v>
      </c>
      <c r="T36" s="20"/>
      <c r="U36" s="19">
        <v>0</v>
      </c>
      <c r="V36" s="20"/>
      <c r="W36" s="19">
        <v>0</v>
      </c>
      <c r="X36" s="20"/>
      <c r="Y36" s="19">
        <v>0</v>
      </c>
      <c r="Z36" s="17">
        <f t="shared" si="9"/>
        <v>0</v>
      </c>
    </row>
    <row r="37" spans="1:26" ht="13.5" customHeight="1" x14ac:dyDescent="0.2">
      <c r="A37" s="23" t="s">
        <v>46</v>
      </c>
      <c r="B37" s="17">
        <f t="shared" ref="B37:Y37" si="10">SUM(B31:B36)</f>
        <v>37</v>
      </c>
      <c r="C37" s="17">
        <f t="shared" si="10"/>
        <v>37</v>
      </c>
      <c r="D37" s="17">
        <f t="shared" si="10"/>
        <v>76</v>
      </c>
      <c r="E37" s="17">
        <f t="shared" si="10"/>
        <v>76</v>
      </c>
      <c r="F37" s="17">
        <f t="shared" si="10"/>
        <v>331</v>
      </c>
      <c r="G37" s="17">
        <f t="shared" si="10"/>
        <v>331</v>
      </c>
      <c r="H37" s="17">
        <f t="shared" si="10"/>
        <v>0</v>
      </c>
      <c r="I37" s="17">
        <f t="shared" si="10"/>
        <v>361</v>
      </c>
      <c r="J37" s="25">
        <f t="shared" si="10"/>
        <v>359</v>
      </c>
      <c r="K37" s="25">
        <f t="shared" si="10"/>
        <v>359</v>
      </c>
      <c r="L37" s="17">
        <f t="shared" si="10"/>
        <v>400</v>
      </c>
      <c r="M37" s="17">
        <f t="shared" si="10"/>
        <v>400</v>
      </c>
      <c r="N37" s="17">
        <f t="shared" si="10"/>
        <v>300</v>
      </c>
      <c r="O37" s="17">
        <f t="shared" si="10"/>
        <v>0</v>
      </c>
      <c r="P37" s="17">
        <f t="shared" si="10"/>
        <v>300</v>
      </c>
      <c r="Q37" s="17">
        <f t="shared" si="10"/>
        <v>0</v>
      </c>
      <c r="R37" s="17">
        <f t="shared" si="10"/>
        <v>0</v>
      </c>
      <c r="S37" s="17">
        <f t="shared" si="10"/>
        <v>0</v>
      </c>
      <c r="T37" s="17">
        <f t="shared" si="10"/>
        <v>0</v>
      </c>
      <c r="U37" s="17">
        <f t="shared" si="10"/>
        <v>0</v>
      </c>
      <c r="V37" s="17">
        <f t="shared" si="10"/>
        <v>0</v>
      </c>
      <c r="W37" s="17">
        <f t="shared" si="10"/>
        <v>0</v>
      </c>
      <c r="X37" s="17">
        <f t="shared" si="10"/>
        <v>0</v>
      </c>
      <c r="Y37" s="17">
        <f t="shared" si="10"/>
        <v>0</v>
      </c>
      <c r="Z37" s="17">
        <f>SUM(Z31:Z34)</f>
        <v>1564</v>
      </c>
    </row>
    <row r="38" spans="1:26" ht="12.75" hidden="1" customHeight="1" x14ac:dyDescent="0.2">
      <c r="A38" s="26"/>
      <c r="B38" s="27"/>
      <c r="C38" s="27"/>
      <c r="D38" s="27"/>
      <c r="E38" s="27"/>
      <c r="F38" s="27"/>
      <c r="G38" s="27"/>
      <c r="H38" s="27"/>
      <c r="I38" s="27"/>
      <c r="J38" s="28"/>
      <c r="K38" s="28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9"/>
    </row>
    <row r="39" spans="1:26" ht="21.75" customHeight="1" x14ac:dyDescent="0.25">
      <c r="A39" s="61" t="s">
        <v>47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</row>
    <row r="40" spans="1:26" ht="13.5" customHeight="1" x14ac:dyDescent="0.2">
      <c r="A40" s="13" t="s">
        <v>48</v>
      </c>
      <c r="B40" s="14"/>
      <c r="C40" s="22">
        <v>0</v>
      </c>
      <c r="D40" s="14"/>
      <c r="E40" s="22">
        <v>0</v>
      </c>
      <c r="F40" s="14"/>
      <c r="G40" s="22">
        <v>0</v>
      </c>
      <c r="H40" s="14"/>
      <c r="I40" s="22">
        <v>0</v>
      </c>
      <c r="J40" s="21">
        <v>147</v>
      </c>
      <c r="K40" s="21">
        <v>147</v>
      </c>
      <c r="L40" s="22">
        <v>274.77999999999997</v>
      </c>
      <c r="M40" s="14"/>
      <c r="N40" s="22">
        <v>140</v>
      </c>
      <c r="O40" s="14"/>
      <c r="P40" s="22">
        <v>140</v>
      </c>
      <c r="Q40" s="14"/>
      <c r="R40" s="14"/>
      <c r="S40" s="14"/>
      <c r="T40" s="14"/>
      <c r="U40" s="14"/>
      <c r="V40" s="14"/>
      <c r="W40" s="14"/>
      <c r="X40" s="14"/>
      <c r="Y40" s="14"/>
      <c r="Z40" s="17">
        <f>SUM(C40,E40,G40,I40,K40,M40,O40,Q40,S40,U40,W40,Y40)</f>
        <v>147</v>
      </c>
    </row>
    <row r="41" spans="1:26" ht="12.75" hidden="1" customHeight="1" x14ac:dyDescent="0.2">
      <c r="A41" s="18" t="s">
        <v>49</v>
      </c>
      <c r="B41" s="20"/>
      <c r="C41" s="19">
        <v>0</v>
      </c>
      <c r="D41" s="20"/>
      <c r="E41" s="19">
        <v>0</v>
      </c>
      <c r="F41" s="20"/>
      <c r="G41" s="19">
        <v>0</v>
      </c>
      <c r="H41" s="20"/>
      <c r="I41" s="19">
        <v>0</v>
      </c>
      <c r="J41" s="16"/>
      <c r="K41" s="21">
        <v>0</v>
      </c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17">
        <f t="shared" ref="Z41:Z42" si="11">SUM(C41:Y41)</f>
        <v>0</v>
      </c>
    </row>
    <row r="42" spans="1:26" ht="12.75" hidden="1" customHeight="1" x14ac:dyDescent="0.2">
      <c r="A42" s="13" t="s">
        <v>50</v>
      </c>
      <c r="B42" s="14"/>
      <c r="C42" s="22">
        <v>0</v>
      </c>
      <c r="D42" s="14"/>
      <c r="E42" s="22">
        <v>0</v>
      </c>
      <c r="F42" s="14"/>
      <c r="G42" s="22">
        <v>0</v>
      </c>
      <c r="H42" s="14"/>
      <c r="I42" s="22">
        <v>0</v>
      </c>
      <c r="J42" s="16"/>
      <c r="K42" s="2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7">
        <f t="shared" si="11"/>
        <v>0</v>
      </c>
    </row>
    <row r="43" spans="1:26" ht="13.5" customHeight="1" x14ac:dyDescent="0.2">
      <c r="A43" s="18" t="s">
        <v>51</v>
      </c>
      <c r="B43" s="20"/>
      <c r="C43" s="19">
        <v>0</v>
      </c>
      <c r="D43" s="20"/>
      <c r="E43" s="19">
        <v>0</v>
      </c>
      <c r="F43" s="20"/>
      <c r="G43" s="19">
        <v>0</v>
      </c>
      <c r="H43" s="20"/>
      <c r="I43" s="19">
        <v>0</v>
      </c>
      <c r="J43" s="16"/>
      <c r="K43" s="21">
        <v>0</v>
      </c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17">
        <f>SUM(C43,E43,G43,I43,K43,M43,O43,Q43,S43,U43,W43,Y43)</f>
        <v>0</v>
      </c>
    </row>
    <row r="44" spans="1:26" ht="13.5" customHeight="1" x14ac:dyDescent="0.2">
      <c r="A44" s="23" t="s">
        <v>52</v>
      </c>
      <c r="B44" s="17">
        <f t="shared" ref="B44:Z44" si="12">SUM(B40:B43)</f>
        <v>0</v>
      </c>
      <c r="C44" s="17">
        <f t="shared" si="12"/>
        <v>0</v>
      </c>
      <c r="D44" s="17">
        <f t="shared" si="12"/>
        <v>0</v>
      </c>
      <c r="E44" s="17">
        <f t="shared" si="12"/>
        <v>0</v>
      </c>
      <c r="F44" s="17">
        <f t="shared" si="12"/>
        <v>0</v>
      </c>
      <c r="G44" s="17">
        <f t="shared" si="12"/>
        <v>0</v>
      </c>
      <c r="H44" s="17">
        <f t="shared" si="12"/>
        <v>0</v>
      </c>
      <c r="I44" s="17">
        <f t="shared" si="12"/>
        <v>0</v>
      </c>
      <c r="J44" s="25">
        <f t="shared" si="12"/>
        <v>147</v>
      </c>
      <c r="K44" s="25">
        <f t="shared" si="12"/>
        <v>147</v>
      </c>
      <c r="L44" s="17">
        <f t="shared" si="12"/>
        <v>274.77999999999997</v>
      </c>
      <c r="M44" s="17">
        <f t="shared" si="12"/>
        <v>0</v>
      </c>
      <c r="N44" s="17">
        <f t="shared" si="12"/>
        <v>140</v>
      </c>
      <c r="O44" s="17">
        <f t="shared" si="12"/>
        <v>0</v>
      </c>
      <c r="P44" s="17">
        <f t="shared" si="12"/>
        <v>140</v>
      </c>
      <c r="Q44" s="17">
        <f t="shared" si="12"/>
        <v>0</v>
      </c>
      <c r="R44" s="17">
        <f t="shared" si="12"/>
        <v>0</v>
      </c>
      <c r="S44" s="17">
        <f t="shared" si="12"/>
        <v>0</v>
      </c>
      <c r="T44" s="17">
        <f t="shared" si="12"/>
        <v>0</v>
      </c>
      <c r="U44" s="17">
        <f t="shared" si="12"/>
        <v>0</v>
      </c>
      <c r="V44" s="17">
        <f t="shared" si="12"/>
        <v>0</v>
      </c>
      <c r="W44" s="17">
        <f t="shared" si="12"/>
        <v>0</v>
      </c>
      <c r="X44" s="17">
        <f t="shared" si="12"/>
        <v>0</v>
      </c>
      <c r="Y44" s="17">
        <f t="shared" si="12"/>
        <v>0</v>
      </c>
      <c r="Z44" s="17">
        <f t="shared" si="12"/>
        <v>147</v>
      </c>
    </row>
    <row r="45" spans="1:26" ht="12.75" hidden="1" customHeight="1" x14ac:dyDescent="0.2">
      <c r="A45" s="26"/>
      <c r="B45" s="27"/>
      <c r="C45" s="27"/>
      <c r="D45" s="27"/>
      <c r="E45" s="27"/>
      <c r="F45" s="27"/>
      <c r="G45" s="27"/>
      <c r="H45" s="27"/>
      <c r="I45" s="27"/>
      <c r="J45" s="28"/>
      <c r="K45" s="28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9"/>
    </row>
    <row r="46" spans="1:26" ht="21.75" customHeight="1" x14ac:dyDescent="0.25">
      <c r="A46" s="61" t="s">
        <v>53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</row>
    <row r="47" spans="1:26" ht="12.75" hidden="1" customHeight="1" x14ac:dyDescent="0.2">
      <c r="A47" s="13" t="s">
        <v>54</v>
      </c>
      <c r="B47" s="14"/>
      <c r="C47" s="22">
        <v>0</v>
      </c>
      <c r="D47" s="14"/>
      <c r="E47" s="22">
        <v>0</v>
      </c>
      <c r="F47" s="14"/>
      <c r="G47" s="22">
        <v>0</v>
      </c>
      <c r="H47" s="14"/>
      <c r="I47" s="22">
        <v>0</v>
      </c>
      <c r="J47" s="16"/>
      <c r="K47" s="21">
        <v>0</v>
      </c>
      <c r="L47" s="14"/>
      <c r="M47" s="22">
        <v>0</v>
      </c>
      <c r="N47" s="14"/>
      <c r="O47" s="22">
        <v>0</v>
      </c>
      <c r="P47" s="14"/>
      <c r="Q47" s="22">
        <v>0</v>
      </c>
      <c r="R47" s="14"/>
      <c r="S47" s="22">
        <v>0</v>
      </c>
      <c r="T47" s="14"/>
      <c r="U47" s="22">
        <v>0</v>
      </c>
      <c r="V47" s="14"/>
      <c r="W47" s="22">
        <v>0</v>
      </c>
      <c r="X47" s="14"/>
      <c r="Y47" s="22">
        <v>0</v>
      </c>
      <c r="Z47" s="17">
        <f>SUM(C47:Y47)</f>
        <v>0</v>
      </c>
    </row>
    <row r="48" spans="1:26" ht="13.5" customHeight="1" x14ac:dyDescent="0.2">
      <c r="A48" s="18" t="s">
        <v>55</v>
      </c>
      <c r="B48" s="20"/>
      <c r="C48" s="19">
        <v>0</v>
      </c>
      <c r="D48" s="20"/>
      <c r="E48" s="19">
        <v>0</v>
      </c>
      <c r="F48" s="20"/>
      <c r="G48" s="19">
        <v>0</v>
      </c>
      <c r="H48" s="19">
        <v>350</v>
      </c>
      <c r="I48" s="19">
        <v>0</v>
      </c>
      <c r="J48" s="21">
        <v>70</v>
      </c>
      <c r="K48" s="21">
        <v>70</v>
      </c>
      <c r="L48" s="19">
        <v>75</v>
      </c>
      <c r="M48" s="19">
        <v>0</v>
      </c>
      <c r="N48" s="19">
        <v>75</v>
      </c>
      <c r="O48" s="20"/>
      <c r="P48" s="19">
        <v>75</v>
      </c>
      <c r="Q48" s="19">
        <v>0</v>
      </c>
      <c r="R48" s="20"/>
      <c r="S48" s="19">
        <v>0</v>
      </c>
      <c r="T48" s="20"/>
      <c r="U48" s="19">
        <v>0</v>
      </c>
      <c r="V48" s="20"/>
      <c r="W48" s="19">
        <v>0</v>
      </c>
      <c r="X48" s="20"/>
      <c r="Y48" s="19">
        <v>0</v>
      </c>
      <c r="Z48" s="17">
        <f>SUM(C48,E48,G48,I48,K48,M48,O48,Q48,S48,U48,W48,Y48)</f>
        <v>70</v>
      </c>
    </row>
    <row r="49" spans="1:26" ht="13.5" customHeight="1" x14ac:dyDescent="0.2">
      <c r="A49" s="30" t="s">
        <v>56</v>
      </c>
      <c r="B49" s="14"/>
      <c r="C49" s="22">
        <v>0</v>
      </c>
      <c r="D49" s="14"/>
      <c r="E49" s="22">
        <v>0</v>
      </c>
      <c r="F49" s="14"/>
      <c r="G49" s="22">
        <v>0</v>
      </c>
      <c r="H49" s="22">
        <v>36</v>
      </c>
      <c r="I49" s="22">
        <v>0</v>
      </c>
      <c r="J49" s="21">
        <v>36</v>
      </c>
      <c r="K49" s="21">
        <v>0</v>
      </c>
      <c r="L49" s="22">
        <v>36</v>
      </c>
      <c r="M49" s="22">
        <v>0</v>
      </c>
      <c r="N49" s="22">
        <v>386</v>
      </c>
      <c r="O49" s="22">
        <v>0</v>
      </c>
      <c r="P49" s="22">
        <v>36</v>
      </c>
      <c r="Q49" s="22">
        <v>0</v>
      </c>
      <c r="R49" s="14"/>
      <c r="S49" s="22">
        <v>0</v>
      </c>
      <c r="T49" s="14"/>
      <c r="U49" s="22">
        <v>0</v>
      </c>
      <c r="V49" s="14"/>
      <c r="W49" s="22">
        <v>0</v>
      </c>
      <c r="X49" s="14"/>
      <c r="Y49" s="22">
        <v>0</v>
      </c>
      <c r="Z49" s="17">
        <f t="shared" ref="Z49:Z50" si="13">SUM(C49:Y49)</f>
        <v>530</v>
      </c>
    </row>
    <row r="50" spans="1:26" ht="13.5" customHeight="1" x14ac:dyDescent="0.2">
      <c r="A50" s="13" t="s">
        <v>57</v>
      </c>
      <c r="B50" s="20"/>
      <c r="C50" s="19">
        <v>0</v>
      </c>
      <c r="D50" s="20"/>
      <c r="E50" s="19">
        <v>0</v>
      </c>
      <c r="F50" s="20"/>
      <c r="G50" s="19">
        <v>0</v>
      </c>
      <c r="H50" s="20"/>
      <c r="I50" s="19">
        <v>0</v>
      </c>
      <c r="J50" s="16"/>
      <c r="K50" s="21">
        <v>0</v>
      </c>
      <c r="L50" s="20"/>
      <c r="M50" s="19">
        <v>0</v>
      </c>
      <c r="N50" s="20"/>
      <c r="O50" s="19">
        <v>0</v>
      </c>
      <c r="P50" s="20"/>
      <c r="Q50" s="19">
        <v>0</v>
      </c>
      <c r="R50" s="20"/>
      <c r="S50" s="19">
        <v>0</v>
      </c>
      <c r="T50" s="20"/>
      <c r="U50" s="19">
        <v>0</v>
      </c>
      <c r="V50" s="20"/>
      <c r="W50" s="19">
        <v>0</v>
      </c>
      <c r="X50" s="20"/>
      <c r="Y50" s="19">
        <v>0</v>
      </c>
      <c r="Z50" s="17">
        <f t="shared" si="13"/>
        <v>0</v>
      </c>
    </row>
    <row r="51" spans="1:26" ht="13.5" customHeight="1" x14ac:dyDescent="0.2">
      <c r="A51" s="13" t="s">
        <v>58</v>
      </c>
      <c r="B51" s="14"/>
      <c r="C51" s="22">
        <v>0</v>
      </c>
      <c r="D51" s="14"/>
      <c r="E51" s="22">
        <v>0</v>
      </c>
      <c r="F51" s="14"/>
      <c r="G51" s="22">
        <v>0</v>
      </c>
      <c r="H51" s="14"/>
      <c r="I51" s="22">
        <v>0</v>
      </c>
      <c r="J51" s="16"/>
      <c r="K51" s="21">
        <v>0</v>
      </c>
      <c r="L51" s="14"/>
      <c r="M51" s="22">
        <v>0</v>
      </c>
      <c r="N51" s="14"/>
      <c r="O51" s="22">
        <v>0</v>
      </c>
      <c r="P51" s="14"/>
      <c r="Q51" s="22">
        <v>0</v>
      </c>
      <c r="R51" s="14"/>
      <c r="S51" s="22">
        <v>0</v>
      </c>
      <c r="T51" s="14"/>
      <c r="U51" s="22">
        <v>0</v>
      </c>
      <c r="V51" s="14"/>
      <c r="W51" s="22">
        <v>0</v>
      </c>
      <c r="X51" s="14"/>
      <c r="Y51" s="22">
        <v>0</v>
      </c>
      <c r="Z51" s="17">
        <f>SUM(C51,E51,G51,I51,K51,M51,O51,Q51,S51,U51,W51,Y51)</f>
        <v>0</v>
      </c>
    </row>
    <row r="52" spans="1:26" ht="12.75" hidden="1" customHeight="1" x14ac:dyDescent="0.2">
      <c r="A52" s="18" t="s">
        <v>59</v>
      </c>
      <c r="B52" s="20"/>
      <c r="C52" s="19">
        <v>0</v>
      </c>
      <c r="D52" s="20"/>
      <c r="E52" s="19">
        <v>0</v>
      </c>
      <c r="F52" s="20"/>
      <c r="G52" s="19">
        <v>0</v>
      </c>
      <c r="H52" s="20"/>
      <c r="I52" s="19">
        <v>0</v>
      </c>
      <c r="J52" s="16"/>
      <c r="K52" s="21">
        <v>0</v>
      </c>
      <c r="L52" s="20"/>
      <c r="M52" s="19">
        <v>0</v>
      </c>
      <c r="N52" s="20"/>
      <c r="O52" s="19">
        <v>0</v>
      </c>
      <c r="P52" s="20"/>
      <c r="Q52" s="19">
        <v>0</v>
      </c>
      <c r="R52" s="20"/>
      <c r="S52" s="19">
        <v>0</v>
      </c>
      <c r="T52" s="20"/>
      <c r="U52" s="19">
        <v>0</v>
      </c>
      <c r="V52" s="20"/>
      <c r="W52" s="19">
        <v>0</v>
      </c>
      <c r="X52" s="20"/>
      <c r="Y52" s="19">
        <v>0</v>
      </c>
      <c r="Z52" s="17">
        <f t="shared" ref="Z52:Z53" si="14">SUM(C52:Y52)</f>
        <v>0</v>
      </c>
    </row>
    <row r="53" spans="1:26" ht="12.75" hidden="1" customHeight="1" x14ac:dyDescent="0.2">
      <c r="A53" s="13" t="s">
        <v>60</v>
      </c>
      <c r="B53" s="14"/>
      <c r="C53" s="22">
        <v>0</v>
      </c>
      <c r="D53" s="14"/>
      <c r="E53" s="22">
        <v>0</v>
      </c>
      <c r="F53" s="14"/>
      <c r="G53" s="22">
        <v>0</v>
      </c>
      <c r="H53" s="14"/>
      <c r="I53" s="22">
        <v>0</v>
      </c>
      <c r="J53" s="16"/>
      <c r="K53" s="21">
        <v>0</v>
      </c>
      <c r="L53" s="14"/>
      <c r="M53" s="22">
        <v>0</v>
      </c>
      <c r="N53" s="14"/>
      <c r="O53" s="22">
        <v>0</v>
      </c>
      <c r="P53" s="14"/>
      <c r="Q53" s="22">
        <v>0</v>
      </c>
      <c r="R53" s="14"/>
      <c r="S53" s="22">
        <v>0</v>
      </c>
      <c r="T53" s="14"/>
      <c r="U53" s="22">
        <v>0</v>
      </c>
      <c r="V53" s="14"/>
      <c r="W53" s="22">
        <v>0</v>
      </c>
      <c r="X53" s="14"/>
      <c r="Y53" s="22">
        <v>0</v>
      </c>
      <c r="Z53" s="17">
        <f t="shared" si="14"/>
        <v>0</v>
      </c>
    </row>
    <row r="54" spans="1:26" ht="13.5" customHeight="1" x14ac:dyDescent="0.2">
      <c r="A54" s="23" t="s">
        <v>61</v>
      </c>
      <c r="B54" s="17">
        <f t="shared" ref="B54:Y54" si="15">SUM(B47:B53)</f>
        <v>0</v>
      </c>
      <c r="C54" s="17">
        <f t="shared" si="15"/>
        <v>0</v>
      </c>
      <c r="D54" s="17">
        <f t="shared" si="15"/>
        <v>0</v>
      </c>
      <c r="E54" s="17">
        <f t="shared" si="15"/>
        <v>0</v>
      </c>
      <c r="F54" s="17">
        <f t="shared" si="15"/>
        <v>0</v>
      </c>
      <c r="G54" s="17">
        <f t="shared" si="15"/>
        <v>0</v>
      </c>
      <c r="H54" s="17">
        <f t="shared" si="15"/>
        <v>386</v>
      </c>
      <c r="I54" s="17">
        <f t="shared" si="15"/>
        <v>0</v>
      </c>
      <c r="J54" s="25">
        <f t="shared" si="15"/>
        <v>106</v>
      </c>
      <c r="K54" s="25">
        <f t="shared" si="15"/>
        <v>70</v>
      </c>
      <c r="L54" s="17">
        <f t="shared" si="15"/>
        <v>111</v>
      </c>
      <c r="M54" s="17">
        <f t="shared" si="15"/>
        <v>0</v>
      </c>
      <c r="N54" s="17">
        <f t="shared" si="15"/>
        <v>461</v>
      </c>
      <c r="O54" s="17">
        <f t="shared" si="15"/>
        <v>0</v>
      </c>
      <c r="P54" s="17">
        <f t="shared" si="15"/>
        <v>111</v>
      </c>
      <c r="Q54" s="17">
        <f t="shared" si="15"/>
        <v>0</v>
      </c>
      <c r="R54" s="17">
        <f t="shared" si="15"/>
        <v>0</v>
      </c>
      <c r="S54" s="17">
        <f t="shared" si="15"/>
        <v>0</v>
      </c>
      <c r="T54" s="17">
        <f t="shared" si="15"/>
        <v>0</v>
      </c>
      <c r="U54" s="17">
        <f t="shared" si="15"/>
        <v>0</v>
      </c>
      <c r="V54" s="17">
        <f t="shared" si="15"/>
        <v>0</v>
      </c>
      <c r="W54" s="17">
        <f t="shared" si="15"/>
        <v>0</v>
      </c>
      <c r="X54" s="17">
        <f t="shared" si="15"/>
        <v>0</v>
      </c>
      <c r="Y54" s="17">
        <f t="shared" si="15"/>
        <v>0</v>
      </c>
      <c r="Z54" s="17">
        <f>SUM(Z48:Z51)</f>
        <v>600</v>
      </c>
    </row>
    <row r="55" spans="1:26" ht="12.75" hidden="1" customHeight="1" x14ac:dyDescent="0.2">
      <c r="A55" s="26"/>
      <c r="B55" s="27"/>
      <c r="C55" s="27"/>
      <c r="D55" s="27"/>
      <c r="E55" s="27"/>
      <c r="F55" s="27"/>
      <c r="G55" s="27"/>
      <c r="H55" s="27"/>
      <c r="I55" s="27"/>
      <c r="J55" s="28"/>
      <c r="K55" s="28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9"/>
    </row>
    <row r="56" spans="1:26" ht="21.75" customHeight="1" x14ac:dyDescent="0.25">
      <c r="A56" s="61" t="s">
        <v>62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</row>
    <row r="57" spans="1:26" ht="13.5" customHeight="1" x14ac:dyDescent="0.2">
      <c r="A57" s="13" t="s">
        <v>63</v>
      </c>
      <c r="B57" s="14"/>
      <c r="C57" s="22">
        <v>0</v>
      </c>
      <c r="D57" s="14"/>
      <c r="E57" s="22">
        <v>0</v>
      </c>
      <c r="F57" s="14"/>
      <c r="G57" s="22">
        <v>0</v>
      </c>
      <c r="H57" s="14"/>
      <c r="I57" s="22">
        <v>0</v>
      </c>
      <c r="J57" s="16"/>
      <c r="K57" s="21">
        <v>0</v>
      </c>
      <c r="L57" s="14"/>
      <c r="M57" s="22">
        <v>0</v>
      </c>
      <c r="N57" s="14"/>
      <c r="O57" s="22">
        <v>0</v>
      </c>
      <c r="P57" s="14"/>
      <c r="Q57" s="22">
        <v>0</v>
      </c>
      <c r="R57" s="14"/>
      <c r="S57" s="22">
        <v>0</v>
      </c>
      <c r="T57" s="14"/>
      <c r="U57" s="22">
        <v>0</v>
      </c>
      <c r="V57" s="14"/>
      <c r="W57" s="22">
        <v>0</v>
      </c>
      <c r="X57" s="14"/>
      <c r="Y57" s="22">
        <v>0</v>
      </c>
      <c r="Z57" s="17">
        <f>SUM(C57,E57,G57,I57,K57,M57,O57,Q57,S57,U57,W57,Y57)</f>
        <v>0</v>
      </c>
    </row>
    <row r="58" spans="1:26" ht="12.75" hidden="1" customHeight="1" x14ac:dyDescent="0.2">
      <c r="A58" s="18" t="s">
        <v>64</v>
      </c>
      <c r="B58" s="20"/>
      <c r="C58" s="19">
        <v>0</v>
      </c>
      <c r="D58" s="20"/>
      <c r="E58" s="19">
        <v>0</v>
      </c>
      <c r="F58" s="20"/>
      <c r="G58" s="19">
        <v>0</v>
      </c>
      <c r="H58" s="20"/>
      <c r="I58" s="19">
        <v>0</v>
      </c>
      <c r="J58" s="16"/>
      <c r="K58" s="21">
        <v>0</v>
      </c>
      <c r="L58" s="20"/>
      <c r="M58" s="19">
        <v>0</v>
      </c>
      <c r="N58" s="20"/>
      <c r="O58" s="19">
        <v>0</v>
      </c>
      <c r="P58" s="20"/>
      <c r="Q58" s="19">
        <v>0</v>
      </c>
      <c r="R58" s="20"/>
      <c r="S58" s="19">
        <v>0</v>
      </c>
      <c r="T58" s="20"/>
      <c r="U58" s="19">
        <v>0</v>
      </c>
      <c r="V58" s="20"/>
      <c r="W58" s="19">
        <v>0</v>
      </c>
      <c r="X58" s="20"/>
      <c r="Y58" s="19">
        <v>0</v>
      </c>
      <c r="Z58" s="17">
        <f t="shared" ref="Z58:Z62" si="16">SUM(C58:Y58)</f>
        <v>0</v>
      </c>
    </row>
    <row r="59" spans="1:26" ht="12.75" hidden="1" customHeight="1" x14ac:dyDescent="0.2">
      <c r="A59" s="13" t="s">
        <v>65</v>
      </c>
      <c r="B59" s="14"/>
      <c r="C59" s="22">
        <v>0</v>
      </c>
      <c r="D59" s="14"/>
      <c r="E59" s="22">
        <v>0</v>
      </c>
      <c r="F59" s="14"/>
      <c r="G59" s="22">
        <v>0</v>
      </c>
      <c r="H59" s="14"/>
      <c r="I59" s="22">
        <v>0</v>
      </c>
      <c r="J59" s="16"/>
      <c r="K59" s="21">
        <v>0</v>
      </c>
      <c r="L59" s="14"/>
      <c r="M59" s="22">
        <v>0</v>
      </c>
      <c r="N59" s="14"/>
      <c r="O59" s="22">
        <v>0</v>
      </c>
      <c r="P59" s="14"/>
      <c r="Q59" s="22">
        <v>0</v>
      </c>
      <c r="R59" s="14"/>
      <c r="S59" s="22">
        <v>0</v>
      </c>
      <c r="T59" s="14"/>
      <c r="U59" s="22">
        <v>0</v>
      </c>
      <c r="V59" s="14"/>
      <c r="W59" s="22">
        <v>0</v>
      </c>
      <c r="X59" s="14"/>
      <c r="Y59" s="22">
        <v>0</v>
      </c>
      <c r="Z59" s="17">
        <f t="shared" si="16"/>
        <v>0</v>
      </c>
    </row>
    <row r="60" spans="1:26" ht="12.75" hidden="1" customHeight="1" x14ac:dyDescent="0.2">
      <c r="A60" s="18" t="s">
        <v>66</v>
      </c>
      <c r="B60" s="20"/>
      <c r="C60" s="19">
        <v>0</v>
      </c>
      <c r="D60" s="20"/>
      <c r="E60" s="19">
        <v>0</v>
      </c>
      <c r="F60" s="20"/>
      <c r="G60" s="19">
        <v>0</v>
      </c>
      <c r="H60" s="20"/>
      <c r="I60" s="19">
        <v>0</v>
      </c>
      <c r="J60" s="16"/>
      <c r="K60" s="21">
        <v>0</v>
      </c>
      <c r="L60" s="20"/>
      <c r="M60" s="19">
        <v>0</v>
      </c>
      <c r="N60" s="20"/>
      <c r="O60" s="19">
        <v>0</v>
      </c>
      <c r="P60" s="20"/>
      <c r="Q60" s="19">
        <v>0</v>
      </c>
      <c r="R60" s="20"/>
      <c r="S60" s="19">
        <v>0</v>
      </c>
      <c r="T60" s="20"/>
      <c r="U60" s="19">
        <v>0</v>
      </c>
      <c r="V60" s="20"/>
      <c r="W60" s="19">
        <v>0</v>
      </c>
      <c r="X60" s="20"/>
      <c r="Y60" s="19">
        <v>0</v>
      </c>
      <c r="Z60" s="17">
        <f t="shared" si="16"/>
        <v>0</v>
      </c>
    </row>
    <row r="61" spans="1:26" ht="12.75" hidden="1" customHeight="1" x14ac:dyDescent="0.2">
      <c r="A61" s="13" t="s">
        <v>67</v>
      </c>
      <c r="B61" s="14"/>
      <c r="C61" s="22">
        <v>0</v>
      </c>
      <c r="D61" s="14"/>
      <c r="E61" s="22">
        <v>0</v>
      </c>
      <c r="F61" s="14"/>
      <c r="G61" s="22">
        <v>0</v>
      </c>
      <c r="H61" s="14"/>
      <c r="I61" s="22">
        <v>0</v>
      </c>
      <c r="J61" s="16"/>
      <c r="K61" s="21">
        <v>0</v>
      </c>
      <c r="L61" s="14"/>
      <c r="M61" s="22">
        <v>0</v>
      </c>
      <c r="N61" s="14"/>
      <c r="O61" s="22">
        <v>0</v>
      </c>
      <c r="P61" s="14"/>
      <c r="Q61" s="22">
        <v>0</v>
      </c>
      <c r="R61" s="14"/>
      <c r="S61" s="22">
        <v>0</v>
      </c>
      <c r="T61" s="14"/>
      <c r="U61" s="22">
        <v>0</v>
      </c>
      <c r="V61" s="14"/>
      <c r="W61" s="22">
        <v>0</v>
      </c>
      <c r="X61" s="14"/>
      <c r="Y61" s="22">
        <v>0</v>
      </c>
      <c r="Z61" s="17">
        <f t="shared" si="16"/>
        <v>0</v>
      </c>
    </row>
    <row r="62" spans="1:26" ht="12.75" hidden="1" customHeight="1" x14ac:dyDescent="0.2">
      <c r="A62" s="18" t="s">
        <v>68</v>
      </c>
      <c r="B62" s="20"/>
      <c r="C62" s="19">
        <v>0</v>
      </c>
      <c r="D62" s="20"/>
      <c r="E62" s="19">
        <v>0</v>
      </c>
      <c r="F62" s="20"/>
      <c r="G62" s="19">
        <v>0</v>
      </c>
      <c r="H62" s="20"/>
      <c r="I62" s="19">
        <v>0</v>
      </c>
      <c r="J62" s="16"/>
      <c r="K62" s="21">
        <v>0</v>
      </c>
      <c r="L62" s="20"/>
      <c r="M62" s="19">
        <v>0</v>
      </c>
      <c r="N62" s="20"/>
      <c r="O62" s="19">
        <v>0</v>
      </c>
      <c r="P62" s="20"/>
      <c r="Q62" s="19">
        <v>0</v>
      </c>
      <c r="R62" s="20"/>
      <c r="S62" s="19">
        <v>0</v>
      </c>
      <c r="T62" s="20"/>
      <c r="U62" s="19">
        <v>0</v>
      </c>
      <c r="V62" s="20"/>
      <c r="W62" s="19">
        <v>0</v>
      </c>
      <c r="X62" s="20"/>
      <c r="Y62" s="19">
        <v>0</v>
      </c>
      <c r="Z62" s="17">
        <f t="shared" si="16"/>
        <v>0</v>
      </c>
    </row>
    <row r="63" spans="1:26" ht="13.5" customHeight="1" x14ac:dyDescent="0.2">
      <c r="A63" s="23" t="s">
        <v>69</v>
      </c>
      <c r="B63" s="17">
        <f t="shared" ref="B63:Y63" si="17">SUM(B57:B62)</f>
        <v>0</v>
      </c>
      <c r="C63" s="17">
        <f t="shared" si="17"/>
        <v>0</v>
      </c>
      <c r="D63" s="17">
        <f t="shared" si="17"/>
        <v>0</v>
      </c>
      <c r="E63" s="17">
        <f t="shared" si="17"/>
        <v>0</v>
      </c>
      <c r="F63" s="17">
        <f t="shared" si="17"/>
        <v>0</v>
      </c>
      <c r="G63" s="17">
        <f t="shared" si="17"/>
        <v>0</v>
      </c>
      <c r="H63" s="17">
        <f t="shared" si="17"/>
        <v>0</v>
      </c>
      <c r="I63" s="17">
        <f t="shared" si="17"/>
        <v>0</v>
      </c>
      <c r="J63" s="17">
        <f t="shared" si="17"/>
        <v>0</v>
      </c>
      <c r="K63" s="25">
        <f t="shared" si="17"/>
        <v>0</v>
      </c>
      <c r="L63" s="17">
        <f t="shared" si="17"/>
        <v>0</v>
      </c>
      <c r="M63" s="17">
        <f t="shared" si="17"/>
        <v>0</v>
      </c>
      <c r="N63" s="17">
        <f t="shared" si="17"/>
        <v>0</v>
      </c>
      <c r="O63" s="17">
        <f t="shared" si="17"/>
        <v>0</v>
      </c>
      <c r="P63" s="17">
        <f t="shared" si="17"/>
        <v>0</v>
      </c>
      <c r="Q63" s="17">
        <f t="shared" si="17"/>
        <v>0</v>
      </c>
      <c r="R63" s="17">
        <f t="shared" si="17"/>
        <v>0</v>
      </c>
      <c r="S63" s="17">
        <f t="shared" si="17"/>
        <v>0</v>
      </c>
      <c r="T63" s="17">
        <f t="shared" si="17"/>
        <v>0</v>
      </c>
      <c r="U63" s="17">
        <f t="shared" si="17"/>
        <v>0</v>
      </c>
      <c r="V63" s="17">
        <f t="shared" si="17"/>
        <v>0</v>
      </c>
      <c r="W63" s="17">
        <f t="shared" si="17"/>
        <v>0</v>
      </c>
      <c r="X63" s="17">
        <f t="shared" si="17"/>
        <v>0</v>
      </c>
      <c r="Y63" s="17">
        <f t="shared" si="17"/>
        <v>0</v>
      </c>
      <c r="Z63" s="17">
        <f>Z57</f>
        <v>0</v>
      </c>
    </row>
    <row r="64" spans="1:26" ht="12.75" hidden="1" customHeight="1" x14ac:dyDescent="0.2">
      <c r="A64" s="26"/>
      <c r="B64" s="27"/>
      <c r="C64" s="27"/>
      <c r="D64" s="27"/>
      <c r="E64" s="27"/>
      <c r="F64" s="27"/>
      <c r="G64" s="27"/>
      <c r="H64" s="27"/>
      <c r="I64" s="27"/>
      <c r="J64" s="28"/>
      <c r="K64" s="28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9"/>
    </row>
    <row r="65" spans="1:26" ht="21.75" customHeight="1" x14ac:dyDescent="0.25">
      <c r="A65" s="61" t="s">
        <v>70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</row>
    <row r="66" spans="1:26" ht="12.75" hidden="1" customHeight="1" x14ac:dyDescent="0.2">
      <c r="A66" s="15"/>
      <c r="B66" s="14"/>
      <c r="C66" s="22">
        <v>0</v>
      </c>
      <c r="D66" s="14"/>
      <c r="E66" s="22">
        <v>0</v>
      </c>
      <c r="F66" s="14"/>
      <c r="G66" s="22">
        <v>0</v>
      </c>
      <c r="H66" s="14"/>
      <c r="I66" s="22">
        <v>0</v>
      </c>
      <c r="J66" s="16"/>
      <c r="K66" s="21">
        <v>0</v>
      </c>
      <c r="L66" s="14"/>
      <c r="M66" s="22">
        <v>0</v>
      </c>
      <c r="N66" s="14"/>
      <c r="O66" s="22">
        <v>0</v>
      </c>
      <c r="P66" s="14"/>
      <c r="Q66" s="22">
        <v>0</v>
      </c>
      <c r="R66" s="14"/>
      <c r="S66" s="22">
        <v>0</v>
      </c>
      <c r="T66" s="14"/>
      <c r="U66" s="22">
        <v>0</v>
      </c>
      <c r="V66" s="14"/>
      <c r="W66" s="22">
        <v>0</v>
      </c>
      <c r="X66" s="14"/>
      <c r="Y66" s="22">
        <v>0</v>
      </c>
      <c r="Z66" s="17">
        <f>SUM(C66:Y66)</f>
        <v>0</v>
      </c>
    </row>
    <row r="67" spans="1:26" ht="13.5" customHeight="1" x14ac:dyDescent="0.2">
      <c r="A67" s="18" t="s">
        <v>71</v>
      </c>
      <c r="B67" s="19">
        <v>193</v>
      </c>
      <c r="C67" s="19">
        <v>0</v>
      </c>
      <c r="D67" s="19">
        <v>386</v>
      </c>
      <c r="E67" s="19">
        <v>386</v>
      </c>
      <c r="F67" s="19">
        <v>193</v>
      </c>
      <c r="G67" s="19">
        <v>193</v>
      </c>
      <c r="H67" s="20"/>
      <c r="I67" s="19">
        <v>193</v>
      </c>
      <c r="J67" s="21">
        <v>193</v>
      </c>
      <c r="K67" s="21">
        <v>193</v>
      </c>
      <c r="L67" s="19">
        <v>193</v>
      </c>
      <c r="M67" s="19">
        <v>0</v>
      </c>
      <c r="N67" s="19">
        <v>193</v>
      </c>
      <c r="O67" s="19">
        <v>0</v>
      </c>
      <c r="P67" s="19">
        <v>193</v>
      </c>
      <c r="Q67" s="19">
        <v>0</v>
      </c>
      <c r="R67" s="20"/>
      <c r="S67" s="19">
        <v>0</v>
      </c>
      <c r="T67" s="20"/>
      <c r="U67" s="19">
        <v>0</v>
      </c>
      <c r="V67" s="20"/>
      <c r="W67" s="19">
        <v>0</v>
      </c>
      <c r="X67" s="20"/>
      <c r="Y67" s="19">
        <v>0</v>
      </c>
      <c r="Z67" s="17">
        <f t="shared" ref="Z67:Z69" si="18">SUM(C67,E67,G67,I67,K67,M67,O67,Q67,S67,U67,W67,Y67)</f>
        <v>965</v>
      </c>
    </row>
    <row r="68" spans="1:26" ht="13.5" customHeight="1" x14ac:dyDescent="0.2">
      <c r="A68" s="13" t="s">
        <v>72</v>
      </c>
      <c r="B68" s="22">
        <v>72</v>
      </c>
      <c r="C68" s="22">
        <v>72</v>
      </c>
      <c r="D68" s="22">
        <v>71</v>
      </c>
      <c r="E68" s="22">
        <v>0</v>
      </c>
      <c r="F68" s="22">
        <v>71</v>
      </c>
      <c r="G68" s="22">
        <v>50</v>
      </c>
      <c r="H68" s="14"/>
      <c r="I68" s="22">
        <v>0</v>
      </c>
      <c r="J68" s="16"/>
      <c r="K68" s="21">
        <v>0</v>
      </c>
      <c r="L68" s="22">
        <v>50</v>
      </c>
      <c r="M68" s="22">
        <v>0</v>
      </c>
      <c r="N68" s="14"/>
      <c r="O68" s="22">
        <v>0</v>
      </c>
      <c r="P68" s="22">
        <v>50</v>
      </c>
      <c r="Q68" s="22">
        <v>0</v>
      </c>
      <c r="R68" s="14"/>
      <c r="S68" s="22">
        <v>0</v>
      </c>
      <c r="T68" s="14"/>
      <c r="U68" s="22">
        <v>0</v>
      </c>
      <c r="V68" s="14"/>
      <c r="W68" s="22">
        <v>0</v>
      </c>
      <c r="X68" s="14"/>
      <c r="Y68" s="22">
        <v>0</v>
      </c>
      <c r="Z68" s="17">
        <f t="shared" si="18"/>
        <v>122</v>
      </c>
    </row>
    <row r="69" spans="1:26" ht="13.5" customHeight="1" x14ac:dyDescent="0.2">
      <c r="A69" s="18" t="s">
        <v>73</v>
      </c>
      <c r="B69" s="19">
        <v>95</v>
      </c>
      <c r="C69" s="19">
        <v>95</v>
      </c>
      <c r="D69" s="20"/>
      <c r="E69" s="19">
        <v>0</v>
      </c>
      <c r="F69" s="19">
        <v>67</v>
      </c>
      <c r="G69" s="19">
        <v>67</v>
      </c>
      <c r="H69" s="20"/>
      <c r="I69" s="19">
        <v>90</v>
      </c>
      <c r="J69" s="16"/>
      <c r="K69" s="21">
        <v>0</v>
      </c>
      <c r="L69" s="20"/>
      <c r="M69" s="19">
        <v>0</v>
      </c>
      <c r="N69" s="20"/>
      <c r="O69" s="19">
        <v>0</v>
      </c>
      <c r="P69" s="20"/>
      <c r="Q69" s="19">
        <v>0</v>
      </c>
      <c r="R69" s="20"/>
      <c r="S69" s="19">
        <v>0</v>
      </c>
      <c r="T69" s="20"/>
      <c r="U69" s="19">
        <v>0</v>
      </c>
      <c r="V69" s="20"/>
      <c r="W69" s="19">
        <v>0</v>
      </c>
      <c r="X69" s="20"/>
      <c r="Y69" s="19">
        <v>0</v>
      </c>
      <c r="Z69" s="17">
        <f t="shared" si="18"/>
        <v>252</v>
      </c>
    </row>
    <row r="70" spans="1:26" ht="13.5" customHeight="1" x14ac:dyDescent="0.2">
      <c r="A70" s="23" t="s">
        <v>74</v>
      </c>
      <c r="B70" s="17">
        <f t="shared" ref="B70:Y70" si="19">SUM(B66:B69)</f>
        <v>360</v>
      </c>
      <c r="C70" s="17">
        <f t="shared" si="19"/>
        <v>167</v>
      </c>
      <c r="D70" s="17">
        <f t="shared" si="19"/>
        <v>457</v>
      </c>
      <c r="E70" s="17">
        <f t="shared" si="19"/>
        <v>386</v>
      </c>
      <c r="F70" s="17">
        <f t="shared" si="19"/>
        <v>331</v>
      </c>
      <c r="G70" s="17">
        <f t="shared" si="19"/>
        <v>310</v>
      </c>
      <c r="H70" s="17">
        <f t="shared" si="19"/>
        <v>0</v>
      </c>
      <c r="I70" s="17">
        <f t="shared" si="19"/>
        <v>283</v>
      </c>
      <c r="J70" s="25">
        <f t="shared" si="19"/>
        <v>193</v>
      </c>
      <c r="K70" s="25">
        <f t="shared" si="19"/>
        <v>193</v>
      </c>
      <c r="L70" s="17">
        <f t="shared" si="19"/>
        <v>243</v>
      </c>
      <c r="M70" s="17">
        <f t="shared" si="19"/>
        <v>0</v>
      </c>
      <c r="N70" s="17">
        <f t="shared" si="19"/>
        <v>193</v>
      </c>
      <c r="O70" s="17">
        <f t="shared" si="19"/>
        <v>0</v>
      </c>
      <c r="P70" s="17">
        <f t="shared" si="19"/>
        <v>243</v>
      </c>
      <c r="Q70" s="17">
        <f t="shared" si="19"/>
        <v>0</v>
      </c>
      <c r="R70" s="17">
        <f t="shared" si="19"/>
        <v>0</v>
      </c>
      <c r="S70" s="17">
        <f t="shared" si="19"/>
        <v>0</v>
      </c>
      <c r="T70" s="17">
        <f t="shared" si="19"/>
        <v>0</v>
      </c>
      <c r="U70" s="17">
        <f t="shared" si="19"/>
        <v>0</v>
      </c>
      <c r="V70" s="17">
        <f t="shared" si="19"/>
        <v>0</v>
      </c>
      <c r="W70" s="17">
        <f t="shared" si="19"/>
        <v>0</v>
      </c>
      <c r="X70" s="17">
        <f t="shared" si="19"/>
        <v>0</v>
      </c>
      <c r="Y70" s="17">
        <f t="shared" si="19"/>
        <v>0</v>
      </c>
      <c r="Z70" s="17">
        <f>SUM(Z67:Z69)</f>
        <v>1339</v>
      </c>
    </row>
    <row r="71" spans="1:26" ht="12.75" hidden="1" customHeight="1" x14ac:dyDescent="0.2">
      <c r="A71" s="26"/>
      <c r="B71" s="27"/>
      <c r="C71" s="27"/>
      <c r="D71" s="27"/>
      <c r="E71" s="27"/>
      <c r="F71" s="27"/>
      <c r="G71" s="27"/>
      <c r="H71" s="27"/>
      <c r="I71" s="27"/>
      <c r="J71" s="28"/>
      <c r="K71" s="28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9"/>
    </row>
    <row r="72" spans="1:26" ht="22.5" customHeight="1" x14ac:dyDescent="0.25">
      <c r="A72" s="61" t="s">
        <v>75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</row>
    <row r="73" spans="1:26" ht="12.75" hidden="1" customHeight="1" x14ac:dyDescent="0.2">
      <c r="A73" s="13" t="s">
        <v>76</v>
      </c>
      <c r="B73" s="14"/>
      <c r="C73" s="22">
        <v>0</v>
      </c>
      <c r="D73" s="14"/>
      <c r="E73" s="22">
        <v>0</v>
      </c>
      <c r="F73" s="14"/>
      <c r="G73" s="22">
        <v>0</v>
      </c>
      <c r="H73" s="14"/>
      <c r="I73" s="22">
        <v>0</v>
      </c>
      <c r="J73" s="16"/>
      <c r="K73" s="21">
        <v>0</v>
      </c>
      <c r="L73" s="14"/>
      <c r="M73" s="22">
        <v>0</v>
      </c>
      <c r="N73" s="14"/>
      <c r="O73" s="22">
        <v>0</v>
      </c>
      <c r="P73" s="14"/>
      <c r="Q73" s="22">
        <v>0</v>
      </c>
      <c r="R73" s="14"/>
      <c r="S73" s="22">
        <v>0</v>
      </c>
      <c r="T73" s="14"/>
      <c r="U73" s="22">
        <v>0</v>
      </c>
      <c r="V73" s="14"/>
      <c r="W73" s="22">
        <v>0</v>
      </c>
      <c r="X73" s="14"/>
      <c r="Y73" s="22">
        <v>0</v>
      </c>
      <c r="Z73" s="17">
        <f t="shared" ref="Z73:Z78" si="20">SUM(C73:Y73)</f>
        <v>0</v>
      </c>
    </row>
    <row r="74" spans="1:26" ht="12.75" hidden="1" customHeight="1" x14ac:dyDescent="0.2">
      <c r="A74" s="18" t="s">
        <v>77</v>
      </c>
      <c r="B74" s="20"/>
      <c r="C74" s="19">
        <v>0</v>
      </c>
      <c r="D74" s="20"/>
      <c r="E74" s="19">
        <v>0</v>
      </c>
      <c r="F74" s="20"/>
      <c r="G74" s="19">
        <v>0</v>
      </c>
      <c r="H74" s="20"/>
      <c r="I74" s="19">
        <v>0</v>
      </c>
      <c r="J74" s="16"/>
      <c r="K74" s="21">
        <v>0</v>
      </c>
      <c r="L74" s="20"/>
      <c r="M74" s="19">
        <v>0</v>
      </c>
      <c r="N74" s="20"/>
      <c r="O74" s="19">
        <v>0</v>
      </c>
      <c r="P74" s="20"/>
      <c r="Q74" s="19">
        <v>0</v>
      </c>
      <c r="R74" s="20"/>
      <c r="S74" s="19">
        <v>0</v>
      </c>
      <c r="T74" s="20"/>
      <c r="U74" s="19">
        <v>0</v>
      </c>
      <c r="V74" s="20"/>
      <c r="W74" s="19">
        <v>0</v>
      </c>
      <c r="X74" s="20"/>
      <c r="Y74" s="19">
        <v>0</v>
      </c>
      <c r="Z74" s="17">
        <f t="shared" si="20"/>
        <v>0</v>
      </c>
    </row>
    <row r="75" spans="1:26" ht="12.75" hidden="1" customHeight="1" x14ac:dyDescent="0.2">
      <c r="A75" s="13" t="s">
        <v>78</v>
      </c>
      <c r="B75" s="14"/>
      <c r="C75" s="22">
        <v>0</v>
      </c>
      <c r="D75" s="14"/>
      <c r="E75" s="22">
        <v>0</v>
      </c>
      <c r="F75" s="14"/>
      <c r="G75" s="22">
        <v>0</v>
      </c>
      <c r="H75" s="14"/>
      <c r="I75" s="22">
        <v>0</v>
      </c>
      <c r="J75" s="16"/>
      <c r="K75" s="21">
        <v>0</v>
      </c>
      <c r="L75" s="14"/>
      <c r="M75" s="22">
        <v>0</v>
      </c>
      <c r="N75" s="14"/>
      <c r="O75" s="22">
        <v>0</v>
      </c>
      <c r="P75" s="14"/>
      <c r="Q75" s="22">
        <v>0</v>
      </c>
      <c r="R75" s="14"/>
      <c r="S75" s="22">
        <v>0</v>
      </c>
      <c r="T75" s="14"/>
      <c r="U75" s="22">
        <v>0</v>
      </c>
      <c r="V75" s="14"/>
      <c r="W75" s="22">
        <v>0</v>
      </c>
      <c r="X75" s="14"/>
      <c r="Y75" s="22">
        <v>0</v>
      </c>
      <c r="Z75" s="17">
        <f t="shared" si="20"/>
        <v>0</v>
      </c>
    </row>
    <row r="76" spans="1:26" ht="12.75" hidden="1" customHeight="1" x14ac:dyDescent="0.2">
      <c r="A76" s="18" t="s">
        <v>79</v>
      </c>
      <c r="B76" s="20"/>
      <c r="C76" s="19">
        <v>0</v>
      </c>
      <c r="D76" s="20"/>
      <c r="E76" s="19">
        <v>0</v>
      </c>
      <c r="F76" s="20"/>
      <c r="G76" s="19">
        <v>0</v>
      </c>
      <c r="H76" s="20"/>
      <c r="I76" s="19">
        <v>0</v>
      </c>
      <c r="J76" s="16"/>
      <c r="K76" s="21">
        <v>0</v>
      </c>
      <c r="L76" s="20"/>
      <c r="M76" s="19">
        <v>0</v>
      </c>
      <c r="N76" s="20"/>
      <c r="O76" s="19">
        <v>0</v>
      </c>
      <c r="P76" s="20"/>
      <c r="Q76" s="19">
        <v>0</v>
      </c>
      <c r="R76" s="20"/>
      <c r="S76" s="19">
        <v>0</v>
      </c>
      <c r="T76" s="20"/>
      <c r="U76" s="19">
        <v>0</v>
      </c>
      <c r="V76" s="20"/>
      <c r="W76" s="19">
        <v>0</v>
      </c>
      <c r="X76" s="20"/>
      <c r="Y76" s="19">
        <v>0</v>
      </c>
      <c r="Z76" s="17">
        <f t="shared" si="20"/>
        <v>0</v>
      </c>
    </row>
    <row r="77" spans="1:26" ht="12.75" hidden="1" customHeight="1" x14ac:dyDescent="0.2">
      <c r="A77" s="13" t="s">
        <v>80</v>
      </c>
      <c r="B77" s="14"/>
      <c r="C77" s="22">
        <v>0</v>
      </c>
      <c r="D77" s="14"/>
      <c r="E77" s="22">
        <v>0</v>
      </c>
      <c r="F77" s="14"/>
      <c r="G77" s="22">
        <v>0</v>
      </c>
      <c r="H77" s="14"/>
      <c r="I77" s="22">
        <v>0</v>
      </c>
      <c r="J77" s="16"/>
      <c r="K77" s="21">
        <v>0</v>
      </c>
      <c r="L77" s="14"/>
      <c r="M77" s="22">
        <v>0</v>
      </c>
      <c r="N77" s="14"/>
      <c r="O77" s="22">
        <v>0</v>
      </c>
      <c r="P77" s="14"/>
      <c r="Q77" s="22">
        <v>0</v>
      </c>
      <c r="R77" s="14"/>
      <c r="S77" s="22">
        <v>0</v>
      </c>
      <c r="T77" s="14"/>
      <c r="U77" s="22">
        <v>0</v>
      </c>
      <c r="V77" s="14"/>
      <c r="W77" s="22">
        <v>0</v>
      </c>
      <c r="X77" s="14"/>
      <c r="Y77" s="22">
        <v>0</v>
      </c>
      <c r="Z77" s="17">
        <f t="shared" si="20"/>
        <v>0</v>
      </c>
    </row>
    <row r="78" spans="1:26" ht="12.75" hidden="1" customHeight="1" x14ac:dyDescent="0.2">
      <c r="A78" s="31"/>
      <c r="B78" s="20"/>
      <c r="C78" s="19">
        <v>0</v>
      </c>
      <c r="D78" s="20"/>
      <c r="E78" s="19">
        <v>0</v>
      </c>
      <c r="F78" s="20"/>
      <c r="G78" s="19">
        <v>0</v>
      </c>
      <c r="H78" s="20"/>
      <c r="I78" s="19">
        <v>0</v>
      </c>
      <c r="J78" s="16"/>
      <c r="K78" s="21">
        <v>0</v>
      </c>
      <c r="L78" s="20"/>
      <c r="M78" s="19">
        <v>0</v>
      </c>
      <c r="N78" s="20"/>
      <c r="O78" s="19">
        <v>0</v>
      </c>
      <c r="P78" s="20"/>
      <c r="Q78" s="19">
        <v>0</v>
      </c>
      <c r="R78" s="20"/>
      <c r="S78" s="19">
        <v>0</v>
      </c>
      <c r="T78" s="20"/>
      <c r="U78" s="19">
        <v>0</v>
      </c>
      <c r="V78" s="20"/>
      <c r="W78" s="19">
        <v>0</v>
      </c>
      <c r="X78" s="20"/>
      <c r="Y78" s="19">
        <v>0</v>
      </c>
      <c r="Z78" s="17">
        <f t="shared" si="20"/>
        <v>0</v>
      </c>
    </row>
    <row r="79" spans="1:26" ht="13.5" customHeight="1" x14ac:dyDescent="0.2">
      <c r="A79" s="13" t="s">
        <v>81</v>
      </c>
      <c r="B79" s="14"/>
      <c r="C79" s="22">
        <v>0</v>
      </c>
      <c r="D79" s="14"/>
      <c r="E79" s="22">
        <v>0</v>
      </c>
      <c r="F79" s="14"/>
      <c r="G79" s="22">
        <v>0</v>
      </c>
      <c r="H79" s="14"/>
      <c r="I79" s="22">
        <v>0</v>
      </c>
      <c r="J79" s="16"/>
      <c r="K79" s="21">
        <v>0</v>
      </c>
      <c r="L79" s="14"/>
      <c r="M79" s="22">
        <v>0</v>
      </c>
      <c r="N79" s="14"/>
      <c r="O79" s="22">
        <v>0</v>
      </c>
      <c r="P79" s="14"/>
      <c r="Q79" s="22">
        <v>0</v>
      </c>
      <c r="R79" s="14"/>
      <c r="S79" s="22">
        <v>0</v>
      </c>
      <c r="T79" s="14"/>
      <c r="U79" s="22">
        <v>0</v>
      </c>
      <c r="V79" s="14"/>
      <c r="W79" s="22">
        <v>0</v>
      </c>
      <c r="X79" s="14"/>
      <c r="Y79" s="22">
        <v>0</v>
      </c>
      <c r="Z79" s="17">
        <f>SUM(C79,E79,G79,I79,K79,M79,O79,Q79,S79,U79,W79,Y79)</f>
        <v>0</v>
      </c>
    </row>
    <row r="80" spans="1:26" ht="13.5" customHeight="1" x14ac:dyDescent="0.2">
      <c r="A80" s="23" t="s">
        <v>82</v>
      </c>
      <c r="B80" s="17">
        <f t="shared" ref="B80:Y80" si="21">SUM(B73:B79)</f>
        <v>0</v>
      </c>
      <c r="C80" s="17">
        <f t="shared" si="21"/>
        <v>0</v>
      </c>
      <c r="D80" s="17">
        <f t="shared" si="21"/>
        <v>0</v>
      </c>
      <c r="E80" s="17">
        <f t="shared" si="21"/>
        <v>0</v>
      </c>
      <c r="F80" s="17">
        <f t="shared" si="21"/>
        <v>0</v>
      </c>
      <c r="G80" s="17">
        <f t="shared" si="21"/>
        <v>0</v>
      </c>
      <c r="H80" s="17">
        <f t="shared" si="21"/>
        <v>0</v>
      </c>
      <c r="I80" s="17">
        <f t="shared" si="21"/>
        <v>0</v>
      </c>
      <c r="J80" s="17">
        <f t="shared" si="21"/>
        <v>0</v>
      </c>
      <c r="K80" s="25">
        <f t="shared" si="21"/>
        <v>0</v>
      </c>
      <c r="L80" s="17">
        <f t="shared" si="21"/>
        <v>0</v>
      </c>
      <c r="M80" s="17">
        <f t="shared" si="21"/>
        <v>0</v>
      </c>
      <c r="N80" s="17">
        <f t="shared" si="21"/>
        <v>0</v>
      </c>
      <c r="O80" s="17">
        <f t="shared" si="21"/>
        <v>0</v>
      </c>
      <c r="P80" s="17">
        <f t="shared" si="21"/>
        <v>0</v>
      </c>
      <c r="Q80" s="17">
        <f t="shared" si="21"/>
        <v>0</v>
      </c>
      <c r="R80" s="17">
        <f t="shared" si="21"/>
        <v>0</v>
      </c>
      <c r="S80" s="17">
        <f t="shared" si="21"/>
        <v>0</v>
      </c>
      <c r="T80" s="17">
        <f t="shared" si="21"/>
        <v>0</v>
      </c>
      <c r="U80" s="17">
        <f t="shared" si="21"/>
        <v>0</v>
      </c>
      <c r="V80" s="17">
        <f t="shared" si="21"/>
        <v>0</v>
      </c>
      <c r="W80" s="17">
        <f t="shared" si="21"/>
        <v>0</v>
      </c>
      <c r="X80" s="17">
        <f t="shared" si="21"/>
        <v>0</v>
      </c>
      <c r="Y80" s="17">
        <f t="shared" si="21"/>
        <v>0</v>
      </c>
      <c r="Z80" s="17">
        <f>Z79</f>
        <v>0</v>
      </c>
    </row>
    <row r="81" spans="1:26" ht="12.75" hidden="1" customHeight="1" x14ac:dyDescent="0.2">
      <c r="A81" s="26"/>
      <c r="B81" s="27"/>
      <c r="C81" s="27"/>
      <c r="D81" s="27"/>
      <c r="E81" s="27"/>
      <c r="F81" s="27"/>
      <c r="G81" s="27"/>
      <c r="H81" s="27"/>
      <c r="I81" s="27"/>
      <c r="J81" s="28"/>
      <c r="K81" s="28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9"/>
    </row>
    <row r="82" spans="1:26" ht="21.75" customHeight="1" x14ac:dyDescent="0.25">
      <c r="A82" s="61" t="s">
        <v>83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</row>
    <row r="83" spans="1:26" ht="12.75" hidden="1" customHeight="1" x14ac:dyDescent="0.2">
      <c r="A83" s="13" t="s">
        <v>84</v>
      </c>
      <c r="B83" s="14"/>
      <c r="C83" s="22">
        <v>0</v>
      </c>
      <c r="D83" s="14"/>
      <c r="E83" s="22">
        <v>0</v>
      </c>
      <c r="F83" s="14"/>
      <c r="G83" s="22">
        <v>0</v>
      </c>
      <c r="H83" s="14"/>
      <c r="I83" s="22">
        <v>0</v>
      </c>
      <c r="J83" s="16"/>
      <c r="K83" s="21">
        <v>0</v>
      </c>
      <c r="L83" s="14"/>
      <c r="M83" s="22">
        <v>0</v>
      </c>
      <c r="N83" s="14"/>
      <c r="O83" s="22">
        <v>0</v>
      </c>
      <c r="P83" s="14"/>
      <c r="Q83" s="22">
        <v>0</v>
      </c>
      <c r="R83" s="14"/>
      <c r="S83" s="22">
        <v>0</v>
      </c>
      <c r="T83" s="14"/>
      <c r="U83" s="22">
        <v>0</v>
      </c>
      <c r="V83" s="14"/>
      <c r="W83" s="22">
        <v>0</v>
      </c>
      <c r="X83" s="14"/>
      <c r="Y83" s="22">
        <v>0</v>
      </c>
      <c r="Z83" s="17">
        <f>SUM(C83:Y83)</f>
        <v>0</v>
      </c>
    </row>
    <row r="84" spans="1:26" ht="13.5" customHeight="1" x14ac:dyDescent="0.2">
      <c r="A84" s="18" t="s">
        <v>85</v>
      </c>
      <c r="B84" s="20"/>
      <c r="C84" s="19">
        <v>0</v>
      </c>
      <c r="D84" s="20"/>
      <c r="E84" s="19">
        <v>0</v>
      </c>
      <c r="F84" s="20"/>
      <c r="G84" s="19">
        <v>0</v>
      </c>
      <c r="H84" s="20"/>
      <c r="I84" s="19">
        <v>0</v>
      </c>
      <c r="J84" s="16"/>
      <c r="K84" s="21">
        <v>0</v>
      </c>
      <c r="L84" s="20"/>
      <c r="M84" s="19">
        <v>0</v>
      </c>
      <c r="N84" s="20"/>
      <c r="O84" s="19">
        <v>0</v>
      </c>
      <c r="P84" s="20"/>
      <c r="Q84" s="19">
        <v>0</v>
      </c>
      <c r="R84" s="20"/>
      <c r="S84" s="19">
        <v>0</v>
      </c>
      <c r="T84" s="20"/>
      <c r="U84" s="19">
        <v>0</v>
      </c>
      <c r="V84" s="20"/>
      <c r="W84" s="19">
        <v>0</v>
      </c>
      <c r="X84" s="20"/>
      <c r="Y84" s="19">
        <v>0</v>
      </c>
      <c r="Z84" s="17">
        <f t="shared" ref="Z84:Z85" si="22">SUM(C84,E84,G84,I84,K84,M84,O84,Q84,S84,U84,W84,Y84)</f>
        <v>0</v>
      </c>
    </row>
    <row r="85" spans="1:26" ht="13.5" customHeight="1" x14ac:dyDescent="0.2">
      <c r="A85" s="13" t="s">
        <v>86</v>
      </c>
      <c r="B85" s="14"/>
      <c r="C85" s="22">
        <v>0</v>
      </c>
      <c r="D85" s="14"/>
      <c r="E85" s="22">
        <v>0</v>
      </c>
      <c r="F85" s="14"/>
      <c r="G85" s="22">
        <v>0</v>
      </c>
      <c r="H85" s="14"/>
      <c r="I85" s="22">
        <v>0</v>
      </c>
      <c r="J85" s="21">
        <v>100</v>
      </c>
      <c r="K85" s="21">
        <v>40</v>
      </c>
      <c r="L85" s="14"/>
      <c r="M85" s="22">
        <v>0</v>
      </c>
      <c r="N85" s="14"/>
      <c r="O85" s="22">
        <v>0</v>
      </c>
      <c r="P85" s="14"/>
      <c r="Q85" s="22">
        <v>0</v>
      </c>
      <c r="R85" s="14"/>
      <c r="S85" s="22">
        <v>0</v>
      </c>
      <c r="T85" s="14"/>
      <c r="U85" s="22">
        <v>0</v>
      </c>
      <c r="V85" s="14"/>
      <c r="W85" s="22">
        <v>0</v>
      </c>
      <c r="X85" s="14"/>
      <c r="Y85" s="22">
        <v>0</v>
      </c>
      <c r="Z85" s="17">
        <f t="shared" si="22"/>
        <v>40</v>
      </c>
    </row>
    <row r="86" spans="1:26" ht="12.75" hidden="1" customHeight="1" x14ac:dyDescent="0.2">
      <c r="A86" s="18" t="s">
        <v>87</v>
      </c>
      <c r="B86" s="20"/>
      <c r="C86" s="19">
        <v>0</v>
      </c>
      <c r="D86" s="20"/>
      <c r="E86" s="19">
        <v>0</v>
      </c>
      <c r="F86" s="20"/>
      <c r="G86" s="19">
        <v>0</v>
      </c>
      <c r="H86" s="20"/>
      <c r="I86" s="19">
        <v>0</v>
      </c>
      <c r="J86" s="16"/>
      <c r="K86" s="21">
        <v>0</v>
      </c>
      <c r="L86" s="20"/>
      <c r="M86" s="19">
        <v>0</v>
      </c>
      <c r="N86" s="20"/>
      <c r="O86" s="19">
        <v>0</v>
      </c>
      <c r="P86" s="20"/>
      <c r="Q86" s="19">
        <v>0</v>
      </c>
      <c r="R86" s="20"/>
      <c r="S86" s="19">
        <v>0</v>
      </c>
      <c r="T86" s="20"/>
      <c r="U86" s="19">
        <v>0</v>
      </c>
      <c r="V86" s="20"/>
      <c r="W86" s="19">
        <v>0</v>
      </c>
      <c r="X86" s="20"/>
      <c r="Y86" s="19">
        <v>0</v>
      </c>
      <c r="Z86" s="17">
        <f t="shared" ref="Z86:Z87" si="23">SUM(C86:Y86)</f>
        <v>0</v>
      </c>
    </row>
    <row r="87" spans="1:26" ht="12.75" hidden="1" customHeight="1" x14ac:dyDescent="0.2">
      <c r="A87" s="13" t="s">
        <v>88</v>
      </c>
      <c r="B87" s="14"/>
      <c r="C87" s="22">
        <v>0</v>
      </c>
      <c r="D87" s="14"/>
      <c r="E87" s="22">
        <v>0</v>
      </c>
      <c r="F87" s="14"/>
      <c r="G87" s="22">
        <v>0</v>
      </c>
      <c r="H87" s="14"/>
      <c r="I87" s="22">
        <v>0</v>
      </c>
      <c r="J87" s="16"/>
      <c r="K87" s="21">
        <v>0</v>
      </c>
      <c r="L87" s="14"/>
      <c r="M87" s="22">
        <v>0</v>
      </c>
      <c r="N87" s="14"/>
      <c r="O87" s="22">
        <v>0</v>
      </c>
      <c r="P87" s="14"/>
      <c r="Q87" s="22">
        <v>0</v>
      </c>
      <c r="R87" s="14"/>
      <c r="S87" s="22">
        <v>0</v>
      </c>
      <c r="T87" s="14"/>
      <c r="U87" s="22">
        <v>0</v>
      </c>
      <c r="V87" s="14"/>
      <c r="W87" s="22">
        <v>0</v>
      </c>
      <c r="X87" s="14"/>
      <c r="Y87" s="22">
        <v>0</v>
      </c>
      <c r="Z87" s="17">
        <f t="shared" si="23"/>
        <v>0</v>
      </c>
    </row>
    <row r="88" spans="1:26" ht="13.5" customHeight="1" x14ac:dyDescent="0.2">
      <c r="A88" s="23" t="s">
        <v>89</v>
      </c>
      <c r="B88" s="17">
        <f t="shared" ref="B88:Y88" si="24">SUM(B83:B87)</f>
        <v>0</v>
      </c>
      <c r="C88" s="17">
        <f t="shared" si="24"/>
        <v>0</v>
      </c>
      <c r="D88" s="17">
        <f t="shared" si="24"/>
        <v>0</v>
      </c>
      <c r="E88" s="17">
        <f t="shared" si="24"/>
        <v>0</v>
      </c>
      <c r="F88" s="17">
        <f t="shared" si="24"/>
        <v>0</v>
      </c>
      <c r="G88" s="17">
        <f t="shared" si="24"/>
        <v>0</v>
      </c>
      <c r="H88" s="17">
        <f t="shared" si="24"/>
        <v>0</v>
      </c>
      <c r="I88" s="17">
        <f t="shared" si="24"/>
        <v>0</v>
      </c>
      <c r="J88" s="25">
        <f t="shared" si="24"/>
        <v>100</v>
      </c>
      <c r="K88" s="25">
        <f t="shared" si="24"/>
        <v>40</v>
      </c>
      <c r="L88" s="17">
        <f t="shared" si="24"/>
        <v>0</v>
      </c>
      <c r="M88" s="17">
        <f t="shared" si="24"/>
        <v>0</v>
      </c>
      <c r="N88" s="17">
        <f t="shared" si="24"/>
        <v>0</v>
      </c>
      <c r="O88" s="17">
        <f t="shared" si="24"/>
        <v>0</v>
      </c>
      <c r="P88" s="17">
        <f t="shared" si="24"/>
        <v>0</v>
      </c>
      <c r="Q88" s="17">
        <f t="shared" si="24"/>
        <v>0</v>
      </c>
      <c r="R88" s="17">
        <f t="shared" si="24"/>
        <v>0</v>
      </c>
      <c r="S88" s="17">
        <f t="shared" si="24"/>
        <v>0</v>
      </c>
      <c r="T88" s="17">
        <f t="shared" si="24"/>
        <v>0</v>
      </c>
      <c r="U88" s="17">
        <f t="shared" si="24"/>
        <v>0</v>
      </c>
      <c r="V88" s="17">
        <f t="shared" si="24"/>
        <v>0</v>
      </c>
      <c r="W88" s="17">
        <f t="shared" si="24"/>
        <v>0</v>
      </c>
      <c r="X88" s="17">
        <f t="shared" si="24"/>
        <v>0</v>
      </c>
      <c r="Y88" s="17">
        <f t="shared" si="24"/>
        <v>0</v>
      </c>
      <c r="Z88" s="17">
        <f>SUM(Z84:Z85)</f>
        <v>40</v>
      </c>
    </row>
    <row r="89" spans="1:26" ht="12.75" hidden="1" customHeight="1" x14ac:dyDescent="0.2">
      <c r="A89" s="26"/>
      <c r="B89" s="27"/>
      <c r="C89" s="27"/>
      <c r="D89" s="27"/>
      <c r="E89" s="27"/>
      <c r="F89" s="27"/>
      <c r="G89" s="27"/>
      <c r="H89" s="27"/>
      <c r="I89" s="27"/>
      <c r="J89" s="28"/>
      <c r="K89" s="28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9"/>
    </row>
    <row r="90" spans="1:26" ht="21.75" customHeight="1" x14ac:dyDescent="0.25">
      <c r="A90" s="61" t="s">
        <v>90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</row>
    <row r="91" spans="1:26" ht="13.5" customHeight="1" x14ac:dyDescent="0.2">
      <c r="A91" s="13" t="s">
        <v>91</v>
      </c>
      <c r="B91" s="14"/>
      <c r="C91" s="22">
        <v>0</v>
      </c>
      <c r="D91" s="14"/>
      <c r="E91" s="22">
        <v>0</v>
      </c>
      <c r="F91" s="14"/>
      <c r="G91" s="22">
        <v>0</v>
      </c>
      <c r="H91" s="14"/>
      <c r="I91" s="22">
        <v>0</v>
      </c>
      <c r="J91" s="16"/>
      <c r="K91" s="21">
        <v>0</v>
      </c>
      <c r="L91" s="14"/>
      <c r="M91" s="22">
        <v>0</v>
      </c>
      <c r="N91" s="14"/>
      <c r="O91" s="22">
        <v>0</v>
      </c>
      <c r="P91" s="14"/>
      <c r="Q91" s="22">
        <v>0</v>
      </c>
      <c r="R91" s="14"/>
      <c r="S91" s="22">
        <v>0</v>
      </c>
      <c r="T91" s="14"/>
      <c r="U91" s="22">
        <v>0</v>
      </c>
      <c r="V91" s="14"/>
      <c r="W91" s="22">
        <v>0</v>
      </c>
      <c r="X91" s="14"/>
      <c r="Y91" s="22">
        <v>0</v>
      </c>
      <c r="Z91" s="17">
        <f>SUM(C91,E91,G91,I91,K91,M91,O91,Q91,S91,U91,W91,Y91)</f>
        <v>0</v>
      </c>
    </row>
    <row r="92" spans="1:26" ht="12.75" hidden="1" customHeight="1" x14ac:dyDescent="0.2">
      <c r="A92" s="18" t="s">
        <v>92</v>
      </c>
      <c r="B92" s="20"/>
      <c r="C92" s="19">
        <v>0</v>
      </c>
      <c r="D92" s="20"/>
      <c r="E92" s="19">
        <v>0</v>
      </c>
      <c r="F92" s="20"/>
      <c r="G92" s="19">
        <v>0</v>
      </c>
      <c r="H92" s="20"/>
      <c r="I92" s="19">
        <v>0</v>
      </c>
      <c r="J92" s="16"/>
      <c r="K92" s="21">
        <v>0</v>
      </c>
      <c r="L92" s="20"/>
      <c r="M92" s="19">
        <v>0</v>
      </c>
      <c r="N92" s="20"/>
      <c r="O92" s="19">
        <v>0</v>
      </c>
      <c r="P92" s="20"/>
      <c r="Q92" s="19">
        <v>0</v>
      </c>
      <c r="R92" s="20"/>
      <c r="S92" s="19">
        <v>0</v>
      </c>
      <c r="T92" s="20"/>
      <c r="U92" s="19">
        <v>0</v>
      </c>
      <c r="V92" s="20"/>
      <c r="W92" s="19">
        <v>0</v>
      </c>
      <c r="X92" s="20"/>
      <c r="Y92" s="19">
        <v>0</v>
      </c>
      <c r="Z92" s="17">
        <f>SUM(C92:Y92)</f>
        <v>0</v>
      </c>
    </row>
    <row r="93" spans="1:26" ht="13.5" customHeight="1" x14ac:dyDescent="0.2">
      <c r="A93" s="13" t="s">
        <v>93</v>
      </c>
      <c r="B93" s="22">
        <v>10</v>
      </c>
      <c r="C93" s="22">
        <v>10</v>
      </c>
      <c r="D93" s="22">
        <v>10</v>
      </c>
      <c r="E93" s="22">
        <v>10</v>
      </c>
      <c r="F93" s="14"/>
      <c r="G93" s="22">
        <v>100</v>
      </c>
      <c r="H93" s="14"/>
      <c r="I93" s="22">
        <v>10</v>
      </c>
      <c r="J93" s="21">
        <v>40</v>
      </c>
      <c r="K93" s="21">
        <v>0</v>
      </c>
      <c r="L93" s="22">
        <v>10</v>
      </c>
      <c r="M93" s="22">
        <v>10</v>
      </c>
      <c r="N93" s="22">
        <v>10</v>
      </c>
      <c r="O93" s="22">
        <v>0</v>
      </c>
      <c r="P93" s="22">
        <v>10</v>
      </c>
      <c r="Q93" s="22">
        <v>0</v>
      </c>
      <c r="R93" s="14"/>
      <c r="S93" s="22">
        <v>0</v>
      </c>
      <c r="T93" s="14"/>
      <c r="U93" s="22">
        <v>0</v>
      </c>
      <c r="V93" s="14"/>
      <c r="W93" s="22">
        <v>0</v>
      </c>
      <c r="X93" s="14"/>
      <c r="Y93" s="22">
        <v>0</v>
      </c>
      <c r="Z93" s="17">
        <f t="shared" ref="Z93:Z95" si="25">SUM(C93,E93,G93,I93,K93,M93,O93,Q93,S93,U93,W93,Y93)</f>
        <v>140</v>
      </c>
    </row>
    <row r="94" spans="1:26" ht="13.5" customHeight="1" x14ac:dyDescent="0.2">
      <c r="A94" s="18" t="s">
        <v>94</v>
      </c>
      <c r="B94" s="19">
        <v>5</v>
      </c>
      <c r="C94" s="19">
        <v>5</v>
      </c>
      <c r="D94" s="19">
        <v>10</v>
      </c>
      <c r="E94" s="19">
        <v>10</v>
      </c>
      <c r="F94" s="20"/>
      <c r="G94" s="19">
        <v>0</v>
      </c>
      <c r="H94" s="20"/>
      <c r="I94" s="19">
        <v>10</v>
      </c>
      <c r="J94" s="21">
        <v>103.8</v>
      </c>
      <c r="K94" s="21">
        <v>0</v>
      </c>
      <c r="L94" s="20"/>
      <c r="M94" s="19">
        <v>0</v>
      </c>
      <c r="N94" s="20"/>
      <c r="O94" s="19">
        <v>0</v>
      </c>
      <c r="P94" s="20"/>
      <c r="Q94" s="19">
        <v>0</v>
      </c>
      <c r="R94" s="20"/>
      <c r="S94" s="19">
        <v>0</v>
      </c>
      <c r="T94" s="20"/>
      <c r="U94" s="19">
        <v>0</v>
      </c>
      <c r="V94" s="20"/>
      <c r="W94" s="19">
        <v>0</v>
      </c>
      <c r="X94" s="20"/>
      <c r="Y94" s="19">
        <v>0</v>
      </c>
      <c r="Z94" s="17">
        <f t="shared" si="25"/>
        <v>25</v>
      </c>
    </row>
    <row r="95" spans="1:26" ht="13.5" customHeight="1" x14ac:dyDescent="0.2">
      <c r="A95" s="13" t="s">
        <v>95</v>
      </c>
      <c r="B95" s="22">
        <v>116</v>
      </c>
      <c r="C95" s="22">
        <v>117</v>
      </c>
      <c r="D95" s="14"/>
      <c r="E95" s="22">
        <v>0</v>
      </c>
      <c r="F95" s="14"/>
      <c r="G95" s="22">
        <v>0</v>
      </c>
      <c r="H95" s="14"/>
      <c r="I95" s="22">
        <v>0</v>
      </c>
      <c r="J95" s="16"/>
      <c r="K95" s="21">
        <v>0</v>
      </c>
      <c r="L95" s="14"/>
      <c r="M95" s="22">
        <v>0</v>
      </c>
      <c r="N95" s="14"/>
      <c r="O95" s="22">
        <v>0</v>
      </c>
      <c r="P95" s="14"/>
      <c r="Q95" s="22">
        <v>0</v>
      </c>
      <c r="R95" s="14"/>
      <c r="S95" s="22">
        <v>0</v>
      </c>
      <c r="T95" s="14"/>
      <c r="U95" s="22">
        <v>0</v>
      </c>
      <c r="V95" s="14"/>
      <c r="W95" s="22">
        <v>0</v>
      </c>
      <c r="X95" s="14"/>
      <c r="Y95" s="22">
        <v>0</v>
      </c>
      <c r="Z95" s="17">
        <f t="shared" si="25"/>
        <v>117</v>
      </c>
    </row>
    <row r="96" spans="1:26" ht="13.5" customHeight="1" x14ac:dyDescent="0.2">
      <c r="A96" s="23" t="s">
        <v>96</v>
      </c>
      <c r="B96" s="17">
        <f t="shared" ref="B96:Z96" si="26">SUM(B91:B95)</f>
        <v>131</v>
      </c>
      <c r="C96" s="17">
        <f t="shared" si="26"/>
        <v>132</v>
      </c>
      <c r="D96" s="17">
        <f t="shared" si="26"/>
        <v>20</v>
      </c>
      <c r="E96" s="17">
        <f t="shared" si="26"/>
        <v>20</v>
      </c>
      <c r="F96" s="17">
        <f t="shared" si="26"/>
        <v>0</v>
      </c>
      <c r="G96" s="17">
        <f t="shared" si="26"/>
        <v>100</v>
      </c>
      <c r="H96" s="17">
        <f t="shared" si="26"/>
        <v>0</v>
      </c>
      <c r="I96" s="17">
        <f t="shared" si="26"/>
        <v>20</v>
      </c>
      <c r="J96" s="25">
        <f t="shared" si="26"/>
        <v>143.80000000000001</v>
      </c>
      <c r="K96" s="25">
        <f t="shared" si="26"/>
        <v>0</v>
      </c>
      <c r="L96" s="17">
        <f t="shared" si="26"/>
        <v>10</v>
      </c>
      <c r="M96" s="17">
        <f t="shared" si="26"/>
        <v>10</v>
      </c>
      <c r="N96" s="17">
        <f t="shared" si="26"/>
        <v>10</v>
      </c>
      <c r="O96" s="17">
        <f t="shared" si="26"/>
        <v>0</v>
      </c>
      <c r="P96" s="17">
        <f t="shared" si="26"/>
        <v>10</v>
      </c>
      <c r="Q96" s="17">
        <f t="shared" si="26"/>
        <v>0</v>
      </c>
      <c r="R96" s="17">
        <f t="shared" si="26"/>
        <v>0</v>
      </c>
      <c r="S96" s="17">
        <f t="shared" si="26"/>
        <v>0</v>
      </c>
      <c r="T96" s="17">
        <f t="shared" si="26"/>
        <v>0</v>
      </c>
      <c r="U96" s="17">
        <f t="shared" si="26"/>
        <v>0</v>
      </c>
      <c r="V96" s="17">
        <f t="shared" si="26"/>
        <v>0</v>
      </c>
      <c r="W96" s="17">
        <f t="shared" si="26"/>
        <v>0</v>
      </c>
      <c r="X96" s="17">
        <f t="shared" si="26"/>
        <v>0</v>
      </c>
      <c r="Y96" s="17">
        <f t="shared" si="26"/>
        <v>0</v>
      </c>
      <c r="Z96" s="17">
        <f t="shared" si="26"/>
        <v>282</v>
      </c>
    </row>
    <row r="97" spans="1:26" ht="12.75" hidden="1" customHeight="1" x14ac:dyDescent="0.2">
      <c r="A97" s="26"/>
      <c r="B97" s="27"/>
      <c r="C97" s="27"/>
      <c r="D97" s="27"/>
      <c r="E97" s="27"/>
      <c r="F97" s="27"/>
      <c r="G97" s="27"/>
      <c r="H97" s="27"/>
      <c r="I97" s="27"/>
      <c r="J97" s="28"/>
      <c r="K97" s="28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9"/>
    </row>
    <row r="98" spans="1:26" ht="21.75" customHeight="1" x14ac:dyDescent="0.25">
      <c r="A98" s="61" t="s">
        <v>97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</row>
    <row r="99" spans="1:26" ht="13.5" customHeight="1" x14ac:dyDescent="0.2">
      <c r="A99" s="13" t="s">
        <v>98</v>
      </c>
      <c r="B99" s="14"/>
      <c r="C99" s="22">
        <v>0</v>
      </c>
      <c r="D99" s="14"/>
      <c r="E99" s="22">
        <v>0</v>
      </c>
      <c r="F99" s="14"/>
      <c r="G99" s="22">
        <v>0</v>
      </c>
      <c r="H99" s="14"/>
      <c r="I99" s="22">
        <v>0</v>
      </c>
      <c r="J99" s="16"/>
      <c r="K99" s="21">
        <v>0</v>
      </c>
      <c r="L99" s="14"/>
      <c r="M99" s="22">
        <v>0</v>
      </c>
      <c r="N99" s="14"/>
      <c r="O99" s="22">
        <v>0</v>
      </c>
      <c r="P99" s="14"/>
      <c r="Q99" s="22">
        <v>0</v>
      </c>
      <c r="R99" s="14"/>
      <c r="S99" s="22">
        <v>0</v>
      </c>
      <c r="T99" s="14"/>
      <c r="U99" s="22">
        <v>0</v>
      </c>
      <c r="V99" s="14"/>
      <c r="W99" s="22">
        <v>0</v>
      </c>
      <c r="X99" s="14"/>
      <c r="Y99" s="22">
        <v>0</v>
      </c>
      <c r="Z99" s="17">
        <f t="shared" ref="Z99:Z103" si="27">SUM(C99,E99,G99,I99,K99,M99,O99,Q99,S99,U99,W99,Y99)</f>
        <v>0</v>
      </c>
    </row>
    <row r="100" spans="1:26" ht="13.5" customHeight="1" x14ac:dyDescent="0.2">
      <c r="A100" s="18" t="s">
        <v>99</v>
      </c>
      <c r="B100" s="20"/>
      <c r="C100" s="19">
        <v>0</v>
      </c>
      <c r="D100" s="20"/>
      <c r="E100" s="19">
        <v>0</v>
      </c>
      <c r="F100" s="20"/>
      <c r="G100" s="19">
        <v>0</v>
      </c>
      <c r="H100" s="20"/>
      <c r="I100" s="19">
        <v>0</v>
      </c>
      <c r="J100" s="16"/>
      <c r="K100" s="21">
        <v>0</v>
      </c>
      <c r="L100" s="20"/>
      <c r="M100" s="19">
        <v>0</v>
      </c>
      <c r="N100" s="20"/>
      <c r="O100" s="19">
        <v>0</v>
      </c>
      <c r="P100" s="20"/>
      <c r="Q100" s="19">
        <v>0</v>
      </c>
      <c r="R100" s="20"/>
      <c r="S100" s="19">
        <v>0</v>
      </c>
      <c r="T100" s="20"/>
      <c r="U100" s="19">
        <v>0</v>
      </c>
      <c r="V100" s="20"/>
      <c r="W100" s="19">
        <v>0</v>
      </c>
      <c r="X100" s="20"/>
      <c r="Y100" s="19">
        <v>0</v>
      </c>
      <c r="Z100" s="17">
        <f t="shared" si="27"/>
        <v>0</v>
      </c>
    </row>
    <row r="101" spans="1:26" ht="13.5" customHeight="1" x14ac:dyDescent="0.2">
      <c r="A101" s="13" t="s">
        <v>100</v>
      </c>
      <c r="B101" s="14"/>
      <c r="C101" s="22">
        <v>0</v>
      </c>
      <c r="D101" s="14"/>
      <c r="E101" s="22">
        <v>0</v>
      </c>
      <c r="F101" s="14"/>
      <c r="G101" s="22">
        <v>0</v>
      </c>
      <c r="H101" s="14"/>
      <c r="I101" s="22">
        <v>0</v>
      </c>
      <c r="J101" s="16"/>
      <c r="K101" s="21">
        <v>0</v>
      </c>
      <c r="L101" s="14"/>
      <c r="M101" s="22">
        <v>0</v>
      </c>
      <c r="N101" s="14"/>
      <c r="O101" s="22">
        <v>0</v>
      </c>
      <c r="P101" s="14"/>
      <c r="Q101" s="22">
        <v>0</v>
      </c>
      <c r="R101" s="14"/>
      <c r="S101" s="22">
        <v>0</v>
      </c>
      <c r="T101" s="22">
        <v>700</v>
      </c>
      <c r="U101" s="22">
        <v>0</v>
      </c>
      <c r="V101" s="22">
        <v>700</v>
      </c>
      <c r="W101" s="22">
        <v>0</v>
      </c>
      <c r="X101" s="22">
        <v>700</v>
      </c>
      <c r="Y101" s="22">
        <v>0</v>
      </c>
      <c r="Z101" s="17">
        <f t="shared" si="27"/>
        <v>0</v>
      </c>
    </row>
    <row r="102" spans="1:26" ht="13.5" customHeight="1" x14ac:dyDescent="0.2">
      <c r="A102" s="18" t="s">
        <v>101</v>
      </c>
      <c r="B102" s="20"/>
      <c r="C102" s="19">
        <v>0</v>
      </c>
      <c r="D102" s="20"/>
      <c r="E102" s="19">
        <v>0</v>
      </c>
      <c r="F102" s="20"/>
      <c r="G102" s="19">
        <v>0</v>
      </c>
      <c r="H102" s="20"/>
      <c r="I102" s="19">
        <v>0</v>
      </c>
      <c r="J102" s="16"/>
      <c r="K102" s="21">
        <v>0</v>
      </c>
      <c r="L102" s="20"/>
      <c r="M102" s="19">
        <v>0</v>
      </c>
      <c r="N102" s="20"/>
      <c r="O102" s="19">
        <v>0</v>
      </c>
      <c r="P102" s="20"/>
      <c r="Q102" s="19">
        <v>0</v>
      </c>
      <c r="R102" s="20"/>
      <c r="S102" s="19">
        <v>0</v>
      </c>
      <c r="T102" s="20"/>
      <c r="U102" s="19">
        <v>0</v>
      </c>
      <c r="V102" s="20"/>
      <c r="W102" s="19">
        <v>0</v>
      </c>
      <c r="X102" s="20"/>
      <c r="Y102" s="19">
        <v>0</v>
      </c>
      <c r="Z102" s="17">
        <f t="shared" si="27"/>
        <v>0</v>
      </c>
    </row>
    <row r="103" spans="1:26" ht="13.5" customHeight="1" x14ac:dyDescent="0.2">
      <c r="A103" s="13" t="s">
        <v>102</v>
      </c>
      <c r="B103" s="14"/>
      <c r="C103" s="22">
        <v>0</v>
      </c>
      <c r="D103" s="14"/>
      <c r="E103" s="22">
        <v>0</v>
      </c>
      <c r="F103" s="14"/>
      <c r="G103" s="22">
        <v>0</v>
      </c>
      <c r="H103" s="14"/>
      <c r="I103" s="22">
        <v>0</v>
      </c>
      <c r="J103" s="16"/>
      <c r="K103" s="21">
        <v>0</v>
      </c>
      <c r="L103" s="14"/>
      <c r="M103" s="22">
        <v>0</v>
      </c>
      <c r="N103" s="14"/>
      <c r="O103" s="22">
        <v>0</v>
      </c>
      <c r="P103" s="14"/>
      <c r="Q103" s="22">
        <v>0</v>
      </c>
      <c r="R103" s="14"/>
      <c r="S103" s="22">
        <v>0</v>
      </c>
      <c r="T103" s="14"/>
      <c r="U103" s="22">
        <v>0</v>
      </c>
      <c r="V103" s="14"/>
      <c r="W103" s="22">
        <v>0</v>
      </c>
      <c r="X103" s="14"/>
      <c r="Y103" s="22">
        <v>0</v>
      </c>
      <c r="Z103" s="17">
        <f t="shared" si="27"/>
        <v>0</v>
      </c>
    </row>
    <row r="104" spans="1:26" ht="13.5" customHeight="1" x14ac:dyDescent="0.2">
      <c r="A104" s="23" t="s">
        <v>103</v>
      </c>
      <c r="B104" s="17">
        <f t="shared" ref="B104:Z104" si="28">SUM(B99:B103)</f>
        <v>0</v>
      </c>
      <c r="C104" s="17">
        <f t="shared" si="28"/>
        <v>0</v>
      </c>
      <c r="D104" s="17">
        <f t="shared" si="28"/>
        <v>0</v>
      </c>
      <c r="E104" s="17">
        <f t="shared" si="28"/>
        <v>0</v>
      </c>
      <c r="F104" s="17">
        <f t="shared" si="28"/>
        <v>0</v>
      </c>
      <c r="G104" s="17">
        <f t="shared" si="28"/>
        <v>0</v>
      </c>
      <c r="H104" s="17">
        <f t="shared" si="28"/>
        <v>0</v>
      </c>
      <c r="I104" s="17">
        <f t="shared" si="28"/>
        <v>0</v>
      </c>
      <c r="J104" s="25">
        <f t="shared" si="28"/>
        <v>0</v>
      </c>
      <c r="K104" s="25">
        <f t="shared" si="28"/>
        <v>0</v>
      </c>
      <c r="L104" s="17">
        <f t="shared" si="28"/>
        <v>0</v>
      </c>
      <c r="M104" s="17">
        <f t="shared" si="28"/>
        <v>0</v>
      </c>
      <c r="N104" s="17">
        <f t="shared" si="28"/>
        <v>0</v>
      </c>
      <c r="O104" s="17">
        <f t="shared" si="28"/>
        <v>0</v>
      </c>
      <c r="P104" s="17">
        <f t="shared" si="28"/>
        <v>0</v>
      </c>
      <c r="Q104" s="17">
        <f t="shared" si="28"/>
        <v>0</v>
      </c>
      <c r="R104" s="17">
        <f t="shared" si="28"/>
        <v>0</v>
      </c>
      <c r="S104" s="17">
        <f t="shared" si="28"/>
        <v>0</v>
      </c>
      <c r="T104" s="17">
        <f t="shared" si="28"/>
        <v>700</v>
      </c>
      <c r="U104" s="17">
        <f t="shared" si="28"/>
        <v>0</v>
      </c>
      <c r="V104" s="17">
        <f t="shared" si="28"/>
        <v>700</v>
      </c>
      <c r="W104" s="17">
        <f t="shared" si="28"/>
        <v>0</v>
      </c>
      <c r="X104" s="17">
        <f t="shared" si="28"/>
        <v>700</v>
      </c>
      <c r="Y104" s="17">
        <f t="shared" si="28"/>
        <v>0</v>
      </c>
      <c r="Z104" s="17">
        <f t="shared" si="28"/>
        <v>0</v>
      </c>
    </row>
    <row r="105" spans="1:26" ht="12.75" hidden="1" customHeight="1" x14ac:dyDescent="0.2">
      <c r="A105" s="32"/>
      <c r="B105" s="33"/>
      <c r="C105" s="34"/>
      <c r="D105" s="34"/>
      <c r="E105" s="34"/>
      <c r="F105" s="34"/>
      <c r="G105" s="34"/>
      <c r="H105" s="34"/>
      <c r="I105" s="34"/>
      <c r="J105" s="35"/>
      <c r="K105" s="35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6"/>
    </row>
    <row r="106" spans="1:26" ht="29.25" customHeight="1" x14ac:dyDescent="0.2">
      <c r="A106" s="37" t="s">
        <v>104</v>
      </c>
      <c r="B106" s="38">
        <v>713</v>
      </c>
      <c r="C106" s="17">
        <f t="shared" ref="C106:Z106" si="29">SUM(C104,C96,C88,C80,C70,C63,C54,C44,C37,C28,C19)</f>
        <v>897.21</v>
      </c>
      <c r="D106" s="17">
        <f t="shared" si="29"/>
        <v>2818.31</v>
      </c>
      <c r="E106" s="17">
        <f t="shared" si="29"/>
        <v>1198</v>
      </c>
      <c r="F106" s="17">
        <f t="shared" si="29"/>
        <v>3118</v>
      </c>
      <c r="G106" s="17">
        <f t="shared" si="29"/>
        <v>3203</v>
      </c>
      <c r="H106" s="17">
        <f t="shared" si="29"/>
        <v>2236</v>
      </c>
      <c r="I106" s="17">
        <f t="shared" si="29"/>
        <v>3139</v>
      </c>
      <c r="J106" s="17">
        <f t="shared" si="29"/>
        <v>3347.8</v>
      </c>
      <c r="K106" s="17">
        <f t="shared" si="29"/>
        <v>3108</v>
      </c>
      <c r="L106" s="17">
        <f t="shared" si="29"/>
        <v>3369.34</v>
      </c>
      <c r="M106" s="17">
        <f t="shared" si="29"/>
        <v>2460</v>
      </c>
      <c r="N106" s="17">
        <f t="shared" si="29"/>
        <v>2954</v>
      </c>
      <c r="O106" s="17">
        <f t="shared" si="29"/>
        <v>0</v>
      </c>
      <c r="P106" s="17">
        <f t="shared" si="29"/>
        <v>1904</v>
      </c>
      <c r="Q106" s="17">
        <f t="shared" si="29"/>
        <v>0</v>
      </c>
      <c r="R106" s="17">
        <f t="shared" si="29"/>
        <v>0</v>
      </c>
      <c r="S106" s="17">
        <f t="shared" si="29"/>
        <v>0</v>
      </c>
      <c r="T106" s="17">
        <f t="shared" si="29"/>
        <v>700</v>
      </c>
      <c r="U106" s="17">
        <f t="shared" si="29"/>
        <v>0</v>
      </c>
      <c r="V106" s="17">
        <f t="shared" si="29"/>
        <v>700</v>
      </c>
      <c r="W106" s="17">
        <f t="shared" si="29"/>
        <v>0</v>
      </c>
      <c r="X106" s="17">
        <f t="shared" si="29"/>
        <v>700</v>
      </c>
      <c r="Y106" s="17">
        <f t="shared" si="29"/>
        <v>0</v>
      </c>
      <c r="Z106" s="17">
        <f t="shared" si="29"/>
        <v>14535.21</v>
      </c>
    </row>
    <row r="107" spans="1:26" ht="30" customHeight="1" x14ac:dyDescent="0.2">
      <c r="A107" s="37" t="s">
        <v>105</v>
      </c>
      <c r="B107" s="17">
        <f t="shared" ref="B107:Z107" si="30">B8-B106</f>
        <v>452</v>
      </c>
      <c r="C107" s="17">
        <f t="shared" si="30"/>
        <v>-897.21</v>
      </c>
      <c r="D107" s="17">
        <f t="shared" si="30"/>
        <v>-2818.31</v>
      </c>
      <c r="E107" s="17">
        <f t="shared" si="30"/>
        <v>-1198</v>
      </c>
      <c r="F107" s="17">
        <f t="shared" si="30"/>
        <v>-3118</v>
      </c>
      <c r="G107" s="17">
        <f t="shared" si="30"/>
        <v>-3203</v>
      </c>
      <c r="H107" s="17">
        <f t="shared" si="30"/>
        <v>-2236</v>
      </c>
      <c r="I107" s="17">
        <f t="shared" si="30"/>
        <v>-3139</v>
      </c>
      <c r="J107" s="17">
        <f t="shared" si="30"/>
        <v>-3347.8</v>
      </c>
      <c r="K107" s="17">
        <f t="shared" si="30"/>
        <v>-3108</v>
      </c>
      <c r="L107" s="17">
        <f t="shared" si="30"/>
        <v>-3369.34</v>
      </c>
      <c r="M107" s="17">
        <f t="shared" si="30"/>
        <v>-2460</v>
      </c>
      <c r="N107" s="17">
        <f t="shared" si="30"/>
        <v>-2954</v>
      </c>
      <c r="O107" s="17">
        <f t="shared" si="30"/>
        <v>0</v>
      </c>
      <c r="P107" s="17">
        <f t="shared" si="30"/>
        <v>-1904</v>
      </c>
      <c r="Q107" s="17">
        <f t="shared" si="30"/>
        <v>0</v>
      </c>
      <c r="R107" s="17">
        <f t="shared" si="30"/>
        <v>0</v>
      </c>
      <c r="S107" s="17">
        <f t="shared" si="30"/>
        <v>0</v>
      </c>
      <c r="T107" s="17">
        <f t="shared" si="30"/>
        <v>-700</v>
      </c>
      <c r="U107" s="17">
        <f t="shared" si="30"/>
        <v>0</v>
      </c>
      <c r="V107" s="17">
        <f t="shared" si="30"/>
        <v>-700</v>
      </c>
      <c r="W107" s="17">
        <f t="shared" si="30"/>
        <v>0</v>
      </c>
      <c r="X107" s="17">
        <f t="shared" si="30"/>
        <v>-700</v>
      </c>
      <c r="Y107" s="17">
        <f t="shared" si="30"/>
        <v>0</v>
      </c>
      <c r="Z107" s="17">
        <f t="shared" si="30"/>
        <v>-14535.21</v>
      </c>
    </row>
    <row r="108" spans="1:26" ht="39.75" customHeight="1" x14ac:dyDescent="0.25">
      <c r="A108" s="39" t="s">
        <v>106</v>
      </c>
      <c r="B108" s="14"/>
      <c r="C108" s="14"/>
      <c r="D108" s="14"/>
      <c r="E108" s="14"/>
      <c r="F108" s="14"/>
      <c r="G108" s="14"/>
      <c r="H108" s="14"/>
      <c r="I108" s="14"/>
      <c r="J108" s="16"/>
      <c r="K108" s="16"/>
      <c r="L108" s="14"/>
      <c r="M108" s="40">
        <v>-775</v>
      </c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</sheetData>
  <mergeCells count="25">
    <mergeCell ref="A98:Z98"/>
    <mergeCell ref="X3:Y3"/>
    <mergeCell ref="A39:Z39"/>
    <mergeCell ref="A1:Z1"/>
    <mergeCell ref="A46:Z46"/>
    <mergeCell ref="A65:Z65"/>
    <mergeCell ref="A56:Z56"/>
    <mergeCell ref="A72:Z72"/>
    <mergeCell ref="A82:Z82"/>
    <mergeCell ref="A90:Z90"/>
    <mergeCell ref="A10:Z10"/>
    <mergeCell ref="A21:Z21"/>
    <mergeCell ref="A30:Z30"/>
    <mergeCell ref="L3:M3"/>
    <mergeCell ref="J3:K3"/>
    <mergeCell ref="N3:O3"/>
    <mergeCell ref="B3:C3"/>
    <mergeCell ref="D3:E3"/>
    <mergeCell ref="F3:G3"/>
    <mergeCell ref="H3:I3"/>
    <mergeCell ref="P3:Q3"/>
    <mergeCell ref="R3:S3"/>
    <mergeCell ref="T3:U3"/>
    <mergeCell ref="V3:W3"/>
    <mergeCell ref="A9:Z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/>
  </sheetViews>
  <sheetFormatPr defaultColWidth="14.42578125" defaultRowHeight="12.75" customHeight="1" x14ac:dyDescent="0.2"/>
  <cols>
    <col min="1" max="1" width="30.42578125" customWidth="1"/>
    <col min="2" max="3" width="6.42578125" customWidth="1"/>
    <col min="4" max="6" width="9.28515625" customWidth="1"/>
  </cols>
  <sheetData>
    <row r="1" spans="1:6" ht="24.75" customHeight="1" x14ac:dyDescent="0.35">
      <c r="A1" s="41" t="s">
        <v>107</v>
      </c>
      <c r="C1" s="67" t="str">
        <f>HYPERLINK("mailto:SheriJean@KW","SheriJean@KW")</f>
        <v>SheriJean@KW</v>
      </c>
      <c r="D1" s="68"/>
      <c r="E1" s="42">
        <v>40695</v>
      </c>
    </row>
    <row r="2" spans="1:6" ht="13.5" customHeight="1" x14ac:dyDescent="0.2">
      <c r="A2" s="6"/>
      <c r="B2" s="6"/>
      <c r="C2" s="6"/>
      <c r="D2" s="6"/>
      <c r="E2" s="6"/>
    </row>
    <row r="3" spans="1:6" ht="13.5" customHeight="1" x14ac:dyDescent="0.2">
      <c r="A3" s="43" t="s">
        <v>108</v>
      </c>
      <c r="B3" s="44" t="s">
        <v>109</v>
      </c>
      <c r="C3" s="44" t="s">
        <v>110</v>
      </c>
      <c r="D3" s="44" t="s">
        <v>111</v>
      </c>
      <c r="E3" s="44" t="s">
        <v>112</v>
      </c>
      <c r="F3" s="45"/>
    </row>
    <row r="4" spans="1:6" ht="13.5" customHeight="1" x14ac:dyDescent="0.2">
      <c r="A4" s="46" t="s">
        <v>113</v>
      </c>
      <c r="B4" s="47">
        <v>107</v>
      </c>
      <c r="C4" s="48"/>
      <c r="D4" s="49">
        <v>-107</v>
      </c>
      <c r="E4" s="50">
        <v>0</v>
      </c>
      <c r="F4" s="45"/>
    </row>
    <row r="5" spans="1:6" ht="13.5" customHeight="1" x14ac:dyDescent="0.2">
      <c r="A5" s="46" t="s">
        <v>114</v>
      </c>
      <c r="B5" s="51"/>
      <c r="C5" s="51"/>
      <c r="D5" s="52">
        <v>0</v>
      </c>
      <c r="E5" s="50">
        <v>0</v>
      </c>
      <c r="F5" s="45"/>
    </row>
    <row r="6" spans="1:6" ht="13.5" customHeight="1" x14ac:dyDescent="0.2">
      <c r="A6" s="46" t="s">
        <v>115</v>
      </c>
      <c r="B6" s="51"/>
      <c r="C6" s="51"/>
      <c r="D6" s="52">
        <v>0</v>
      </c>
      <c r="E6" s="50">
        <v>0</v>
      </c>
      <c r="F6" s="45"/>
    </row>
    <row r="7" spans="1:6" ht="13.5" customHeight="1" x14ac:dyDescent="0.2">
      <c r="A7" s="46" t="s">
        <v>116</v>
      </c>
      <c r="B7" s="51"/>
      <c r="C7" s="51"/>
      <c r="D7" s="52">
        <v>0</v>
      </c>
      <c r="E7" s="50">
        <v>0</v>
      </c>
      <c r="F7" s="45"/>
    </row>
    <row r="8" spans="1:6" ht="13.5" customHeight="1" x14ac:dyDescent="0.2">
      <c r="A8" s="43" t="s">
        <v>117</v>
      </c>
      <c r="B8" s="43" t="s">
        <v>109</v>
      </c>
      <c r="C8" s="43" t="s">
        <v>110</v>
      </c>
      <c r="D8" s="43" t="s">
        <v>111</v>
      </c>
      <c r="E8" s="43" t="s">
        <v>112</v>
      </c>
      <c r="F8" s="45"/>
    </row>
    <row r="9" spans="1:6" ht="13.5" customHeight="1" x14ac:dyDescent="0.2">
      <c r="A9" s="46" t="s">
        <v>118</v>
      </c>
      <c r="B9" s="47">
        <v>190</v>
      </c>
      <c r="C9" s="48"/>
      <c r="D9" s="49">
        <v>-190</v>
      </c>
      <c r="E9" s="50">
        <v>0</v>
      </c>
      <c r="F9" s="45"/>
    </row>
    <row r="10" spans="1:6" ht="13.5" customHeight="1" x14ac:dyDescent="0.2">
      <c r="A10" s="46" t="s">
        <v>119</v>
      </c>
      <c r="B10" s="51"/>
      <c r="C10" s="51"/>
      <c r="D10" s="52">
        <v>0</v>
      </c>
      <c r="E10" s="50">
        <v>0</v>
      </c>
      <c r="F10" s="45"/>
    </row>
    <row r="11" spans="1:6" ht="13.5" customHeight="1" x14ac:dyDescent="0.2">
      <c r="A11" s="46" t="s">
        <v>120</v>
      </c>
      <c r="B11" s="51"/>
      <c r="C11" s="51"/>
      <c r="D11" s="52">
        <v>0</v>
      </c>
      <c r="E11" s="50">
        <v>0</v>
      </c>
      <c r="F11" s="45"/>
    </row>
    <row r="12" spans="1:6" ht="13.5" customHeight="1" x14ac:dyDescent="0.2">
      <c r="A12" s="46" t="s">
        <v>121</v>
      </c>
      <c r="B12" s="51"/>
      <c r="C12" s="51"/>
      <c r="D12" s="52">
        <v>0</v>
      </c>
      <c r="E12" s="50">
        <v>0</v>
      </c>
      <c r="F12" s="45"/>
    </row>
    <row r="13" spans="1:6" ht="13.5" customHeight="1" x14ac:dyDescent="0.2">
      <c r="A13" s="46" t="s">
        <v>122</v>
      </c>
      <c r="B13" s="53">
        <v>35</v>
      </c>
      <c r="C13" s="53">
        <v>0</v>
      </c>
      <c r="D13" s="52">
        <v>-35</v>
      </c>
      <c r="E13" s="50">
        <v>0</v>
      </c>
      <c r="F13" s="45"/>
    </row>
    <row r="14" spans="1:6" ht="13.5" customHeight="1" x14ac:dyDescent="0.2">
      <c r="A14" s="46" t="s">
        <v>123</v>
      </c>
      <c r="B14" s="51"/>
      <c r="C14" s="51"/>
      <c r="D14" s="52">
        <v>0</v>
      </c>
      <c r="E14" s="50">
        <v>0</v>
      </c>
      <c r="F14" s="45"/>
    </row>
    <row r="15" spans="1:6" ht="13.5" customHeight="1" x14ac:dyDescent="0.2">
      <c r="A15" s="46" t="s">
        <v>124</v>
      </c>
      <c r="B15" s="51"/>
      <c r="C15" s="51"/>
      <c r="D15" s="52">
        <v>0</v>
      </c>
      <c r="E15" s="50">
        <v>0</v>
      </c>
      <c r="F15" s="45"/>
    </row>
    <row r="16" spans="1:6" ht="13.5" customHeight="1" x14ac:dyDescent="0.2">
      <c r="A16" s="46" t="s">
        <v>125</v>
      </c>
      <c r="B16" s="51"/>
      <c r="C16" s="51"/>
      <c r="D16" s="52">
        <v>0</v>
      </c>
      <c r="E16" s="50">
        <v>0</v>
      </c>
      <c r="F16" s="45"/>
    </row>
    <row r="17" spans="1:6" ht="13.5" customHeight="1" x14ac:dyDescent="0.2">
      <c r="A17" s="46" t="s">
        <v>126</v>
      </c>
      <c r="B17" s="51"/>
      <c r="C17" s="51"/>
      <c r="D17" s="52">
        <v>0</v>
      </c>
      <c r="E17" s="50">
        <v>0</v>
      </c>
      <c r="F17" s="45"/>
    </row>
    <row r="18" spans="1:6" ht="13.5" customHeight="1" x14ac:dyDescent="0.2">
      <c r="A18" s="46" t="s">
        <v>127</v>
      </c>
      <c r="B18" s="53">
        <v>350</v>
      </c>
      <c r="C18" s="51"/>
      <c r="D18" s="52">
        <v>-350</v>
      </c>
      <c r="E18" s="50">
        <v>0</v>
      </c>
      <c r="F18" s="45"/>
    </row>
    <row r="19" spans="1:6" ht="13.5" customHeight="1" x14ac:dyDescent="0.2">
      <c r="A19" s="46" t="s">
        <v>128</v>
      </c>
      <c r="B19" s="53">
        <v>150</v>
      </c>
      <c r="C19" s="51"/>
      <c r="D19" s="52">
        <v>-150</v>
      </c>
      <c r="E19" s="50">
        <v>0</v>
      </c>
      <c r="F19" s="45"/>
    </row>
    <row r="20" spans="1:6" ht="13.5" customHeight="1" x14ac:dyDescent="0.2">
      <c r="A20" s="46" t="s">
        <v>129</v>
      </c>
      <c r="B20" s="51"/>
      <c r="C20" s="51"/>
      <c r="D20" s="52">
        <v>0</v>
      </c>
      <c r="E20" s="50">
        <v>0</v>
      </c>
      <c r="F20" s="45"/>
    </row>
    <row r="21" spans="1:6" ht="13.5" customHeight="1" x14ac:dyDescent="0.2">
      <c r="A21" s="46" t="s">
        <v>130</v>
      </c>
      <c r="B21" s="51"/>
      <c r="C21" s="51"/>
      <c r="D21" s="52">
        <v>0</v>
      </c>
      <c r="E21" s="50">
        <v>0</v>
      </c>
      <c r="F21" s="45"/>
    </row>
    <row r="22" spans="1:6" ht="13.5" customHeight="1" x14ac:dyDescent="0.2">
      <c r="A22" s="46" t="s">
        <v>131</v>
      </c>
      <c r="B22" s="51"/>
      <c r="C22" s="51"/>
      <c r="D22" s="52">
        <v>0</v>
      </c>
      <c r="E22" s="50">
        <v>0</v>
      </c>
      <c r="F22" s="45"/>
    </row>
    <row r="23" spans="1:6" ht="13.5" customHeight="1" x14ac:dyDescent="0.2">
      <c r="A23" s="46" t="s">
        <v>132</v>
      </c>
      <c r="B23" s="51"/>
      <c r="C23" s="51"/>
      <c r="D23" s="52">
        <v>0</v>
      </c>
      <c r="E23" s="50">
        <v>0</v>
      </c>
      <c r="F23" s="45"/>
    </row>
    <row r="24" spans="1:6" ht="13.5" customHeight="1" x14ac:dyDescent="0.2">
      <c r="A24" s="46" t="s">
        <v>133</v>
      </c>
      <c r="B24" s="51"/>
      <c r="C24" s="51"/>
      <c r="D24" s="52">
        <v>0</v>
      </c>
      <c r="E24" s="50">
        <v>0</v>
      </c>
      <c r="F24" s="45"/>
    </row>
    <row r="25" spans="1:6" ht="13.5" customHeight="1" x14ac:dyDescent="0.2">
      <c r="A25" s="46" t="s">
        <v>134</v>
      </c>
      <c r="B25" s="51"/>
      <c r="C25" s="51"/>
      <c r="D25" s="52">
        <v>0</v>
      </c>
      <c r="E25" s="50">
        <v>0</v>
      </c>
      <c r="F25" s="45"/>
    </row>
    <row r="26" spans="1:6" ht="13.5" customHeight="1" x14ac:dyDescent="0.2">
      <c r="A26" s="46" t="s">
        <v>135</v>
      </c>
      <c r="B26" s="51"/>
      <c r="C26" s="51"/>
      <c r="D26" s="52">
        <v>0</v>
      </c>
      <c r="E26" s="50">
        <v>0</v>
      </c>
      <c r="F26" s="45"/>
    </row>
    <row r="27" spans="1:6" ht="13.5" customHeight="1" x14ac:dyDescent="0.2">
      <c r="A27" s="46" t="s">
        <v>136</v>
      </c>
      <c r="B27" s="51"/>
      <c r="C27" s="51"/>
      <c r="D27" s="52">
        <v>0</v>
      </c>
      <c r="E27" s="50">
        <v>0</v>
      </c>
      <c r="F27" s="45"/>
    </row>
    <row r="28" spans="1:6" ht="13.5" customHeight="1" x14ac:dyDescent="0.2">
      <c r="A28" s="46" t="s">
        <v>23</v>
      </c>
      <c r="B28" s="51"/>
      <c r="C28" s="51"/>
      <c r="D28" s="52">
        <v>0</v>
      </c>
      <c r="E28" s="50">
        <v>0</v>
      </c>
      <c r="F28" s="45"/>
    </row>
    <row r="29" spans="1:6" ht="13.5" customHeight="1" x14ac:dyDescent="0.2">
      <c r="A29" s="46" t="s">
        <v>137</v>
      </c>
      <c r="B29" s="51"/>
      <c r="C29" s="51"/>
      <c r="D29" s="52">
        <v>0</v>
      </c>
      <c r="E29" s="50">
        <v>0</v>
      </c>
      <c r="F29" s="45"/>
    </row>
    <row r="30" spans="1:6" ht="13.5" customHeight="1" x14ac:dyDescent="0.2">
      <c r="A30" s="43" t="s">
        <v>138</v>
      </c>
      <c r="B30" s="43" t="s">
        <v>109</v>
      </c>
      <c r="C30" s="43" t="s">
        <v>110</v>
      </c>
      <c r="D30" s="43" t="s">
        <v>111</v>
      </c>
      <c r="E30" s="43" t="s">
        <v>112</v>
      </c>
      <c r="F30" s="45"/>
    </row>
    <row r="31" spans="1:6" ht="13.5" customHeight="1" x14ac:dyDescent="0.2">
      <c r="A31" s="54"/>
      <c r="B31" s="49">
        <v>832</v>
      </c>
      <c r="C31" s="49">
        <v>0</v>
      </c>
      <c r="D31" s="49">
        <v>-832</v>
      </c>
      <c r="E31" s="50">
        <v>0</v>
      </c>
      <c r="F31" s="45"/>
    </row>
  </sheetData>
  <mergeCells count="1">
    <mergeCell ref="C1:D1"/>
  </mergeCells>
  <hyperlinks>
    <hyperlink ref="C1" r:id="rId1" display="mailto:SheriJean@KW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/>
  </sheetViews>
  <sheetFormatPr defaultColWidth="14.42578125" defaultRowHeight="12.75" customHeight="1" x14ac:dyDescent="0.2"/>
  <cols>
    <col min="1" max="1" width="18.28515625" customWidth="1"/>
    <col min="2" max="3" width="15.140625" customWidth="1"/>
    <col min="4" max="6" width="9.28515625" customWidth="1"/>
  </cols>
  <sheetData>
    <row r="1" spans="1:2" ht="15.75" customHeight="1" x14ac:dyDescent="0.2">
      <c r="A1" s="55" t="s">
        <v>139</v>
      </c>
    </row>
    <row r="2" spans="1:2" ht="13.5" customHeight="1" x14ac:dyDescent="0.2">
      <c r="A2" s="55" t="s">
        <v>140</v>
      </c>
      <c r="B2" s="55">
        <v>1400</v>
      </c>
    </row>
    <row r="3" spans="1:2" ht="13.5" customHeight="1" x14ac:dyDescent="0.2">
      <c r="A3" s="55" t="s">
        <v>141</v>
      </c>
      <c r="B3" s="55">
        <v>122.04</v>
      </c>
    </row>
    <row r="4" spans="1:2" ht="13.5" customHeight="1" x14ac:dyDescent="0.2">
      <c r="A4" s="55" t="s">
        <v>142</v>
      </c>
      <c r="B4" s="55">
        <v>24.34</v>
      </c>
    </row>
    <row r="5" spans="1:2" ht="13.5" customHeight="1" x14ac:dyDescent="0.2">
      <c r="A5" s="55" t="s">
        <v>142</v>
      </c>
      <c r="B5" s="55">
        <v>108.74</v>
      </c>
    </row>
    <row r="6" spans="1:2" ht="13.5" customHeight="1" x14ac:dyDescent="0.2">
      <c r="A6" s="55" t="s">
        <v>142</v>
      </c>
      <c r="B6" s="55">
        <v>9.15</v>
      </c>
    </row>
    <row r="7" spans="1:2" ht="13.5" customHeight="1" x14ac:dyDescent="0.2">
      <c r="A7" s="55" t="s">
        <v>17</v>
      </c>
      <c r="B7" s="56">
        <v>38000</v>
      </c>
    </row>
    <row r="8" spans="1:2" ht="13.5" customHeight="1" x14ac:dyDescent="0.2"/>
    <row r="9" spans="1:2" ht="13.5" customHeight="1" x14ac:dyDescent="0.2"/>
    <row r="10" spans="1:2" ht="13.5" customHeight="1" x14ac:dyDescent="0.2"/>
    <row r="11" spans="1:2" ht="13.5" customHeight="1" x14ac:dyDescent="0.2"/>
    <row r="12" spans="1:2" ht="13.5" customHeight="1" x14ac:dyDescent="0.2"/>
    <row r="13" spans="1:2" ht="13.5" customHeight="1" x14ac:dyDescent="0.2"/>
    <row r="14" spans="1:2" ht="13.5" customHeight="1" x14ac:dyDescent="0.2"/>
    <row r="15" spans="1:2" ht="13.5" customHeight="1" x14ac:dyDescent="0.2"/>
    <row r="16" spans="1:2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Personal budget</vt:lpstr>
      <vt:lpstr>KW Budget</vt:lpstr>
      <vt:lpstr>Misc. Bills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2016-04-23T07:40:18Z</dcterms:created>
  <dcterms:modified xsi:type="dcterms:W3CDTF">2016-04-23T07:40:18Z</dcterms:modified>
</cp:coreProperties>
</file>